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C:\Users\aktay\OneDrive\Documents\School\HSTM 4420\SIM MOD 8\"/>
    </mc:Choice>
  </mc:AlternateContent>
  <xr:revisionPtr revIDLastSave="0" documentId="8_{48A80F9C-5B44-4B70-A17A-818685E6040C}" xr6:coauthVersionLast="47" xr6:coauthVersionMax="47" xr10:uidLastSave="{00000000-0000-0000-0000-000000000000}"/>
  <bookViews>
    <workbookView xWindow="-90" yWindow="-90" windowWidth="19380" windowHeight="10380" xr2:uid="{00000000-000D-0000-FFFF-FFFF00000000}"/>
  </bookViews>
  <sheets>
    <sheet name="Table of Contents" sheetId="2" r:id="rId1"/>
    <sheet name="Summary" sheetId="3" r:id="rId2"/>
    <sheet name="Revenue" sheetId="4" r:id="rId3"/>
    <sheet name="Departmental Expenses" sheetId="5" r:id="rId4"/>
    <sheet name="Undistrib Operating Expenses" sheetId="6" r:id="rId5"/>
    <sheet name="Selected Fixed Charges" sheetId="7" r:id="rId6"/>
    <sheet name="Participation Report" sheetId="8" r:id="rId7"/>
    <sheet name="Definitions" sheetId="9" r:id="rId8"/>
    <sheet name="Help" sheetId="10" r:id="rId9"/>
  </sheets>
  <definedNames>
    <definedName name="_xlnm.Print_Area" localSheetId="3">'Departmental Expenses'!$A$1:$AY$84</definedName>
    <definedName name="_xlnm.Print_Area" localSheetId="6">'Participation Report'!$A$1:$M$51</definedName>
    <definedName name="_xlnm.Print_Area" localSheetId="2">Revenue!$A$1:$V$84</definedName>
    <definedName name="_xlnm.Print_Area" localSheetId="5">'Selected Fixed Charges'!$A$1:$V$84</definedName>
    <definedName name="_xlnm.Print_Area" localSheetId="1">Summary!$A$1:$AY$102</definedName>
    <definedName name="_xlnm.Print_Area" localSheetId="4">'Undistrib Operating Expenses'!$A$1:$V$84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5" i="2" l="1"/>
  <c r="B15" i="2"/>
  <c r="D14" i="2"/>
  <c r="B14" i="2"/>
  <c r="D13" i="2"/>
  <c r="B13" i="2"/>
  <c r="D12" i="2"/>
  <c r="B12" i="2"/>
  <c r="D11" i="2"/>
  <c r="B11" i="2"/>
  <c r="D10" i="2"/>
  <c r="B10" i="2"/>
  <c r="D9" i="2"/>
  <c r="B9" i="2"/>
  <c r="D8" i="2"/>
  <c r="B8" i="2"/>
</calcChain>
</file>

<file path=xl/sharedStrings.xml><?xml version="1.0" encoding="utf-8"?>
<sst xmlns="http://schemas.openxmlformats.org/spreadsheetml/2006/main" count="698" uniqueCount="320">
  <si>
    <t>Custom HOST Report</t>
  </si>
  <si>
    <t>Table of Contents</t>
  </si>
  <si>
    <t>Corporate North American Headquarters</t>
  </si>
  <si>
    <t>International Headquarters</t>
  </si>
  <si>
    <t>T: +1 (615) 824 8664</t>
  </si>
  <si>
    <t>T: +44 (0) 207 922 1930</t>
  </si>
  <si>
    <t>support@str.com     www.str.com</t>
  </si>
  <si>
    <t>hotelinfo@str.com  www.str.com</t>
  </si>
  <si>
    <t>Props:</t>
  </si>
  <si>
    <t>Rooms:</t>
  </si>
  <si>
    <t>Occupancy:</t>
  </si>
  <si>
    <t>ADR:</t>
  </si>
  <si>
    <t>RevPAR:</t>
  </si>
  <si>
    <t>TrevPAR:</t>
  </si>
  <si>
    <t>GOPPAR:</t>
  </si>
  <si>
    <t>Summary</t>
  </si>
  <si>
    <t>Currency:</t>
  </si>
  <si>
    <t>Variance %</t>
  </si>
  <si>
    <t>Amount Per Available Room</t>
  </si>
  <si>
    <t>Amount Per Occupied Room Night</t>
  </si>
  <si>
    <t>REVENUE</t>
  </si>
  <si>
    <t>%</t>
  </si>
  <si>
    <t>$</t>
  </si>
  <si>
    <t>Rooms</t>
  </si>
  <si>
    <t>Food</t>
  </si>
  <si>
    <t>Beverage</t>
  </si>
  <si>
    <t>Other Food &amp; Beverage</t>
  </si>
  <si>
    <t>Other Operated Departments</t>
  </si>
  <si>
    <t>Miscellaneous Income</t>
  </si>
  <si>
    <t xml:space="preserve">      TOTAL REVENUE</t>
  </si>
  <si>
    <t xml:space="preserve">DEPARTMENTAL EXPENSES </t>
  </si>
  <si>
    <t>Food &amp; Beverage</t>
  </si>
  <si>
    <t xml:space="preserve">      TOTAL DEPARTMENTAL EXPENSES</t>
  </si>
  <si>
    <t>DEPARTMENTAL PROFITS</t>
  </si>
  <si>
    <t xml:space="preserve">      TOTAL DEPARTMENTAL PROFITS</t>
  </si>
  <si>
    <t>UNDISTRIBUTED OPERATING EXPENSES</t>
  </si>
  <si>
    <t>Administrative &amp; General</t>
  </si>
  <si>
    <t>Information &amp; Telecommunications Systems</t>
  </si>
  <si>
    <t>Utility Costs</t>
  </si>
  <si>
    <t>Property Operation &amp; Maintenance</t>
  </si>
  <si>
    <t xml:space="preserve">      TOTAL UNDISTRIBUTED OPERATING EXPENSES</t>
  </si>
  <si>
    <t>GROSS OPERATING PROFIT</t>
  </si>
  <si>
    <t>Base Management Fees</t>
  </si>
  <si>
    <t>Incentive Management Fees</t>
  </si>
  <si>
    <t>INCOME BEFORE FIXED CHARGES</t>
  </si>
  <si>
    <t>SELECTED FIXED CHARGES</t>
  </si>
  <si>
    <t>Non-Operating Income</t>
  </si>
  <si>
    <t>Rent</t>
  </si>
  <si>
    <t>Property Taxes</t>
  </si>
  <si>
    <t>Insurance</t>
  </si>
  <si>
    <t>EBITDA</t>
  </si>
  <si>
    <t>Reserve For Capital Replacement</t>
  </si>
  <si>
    <t>Food and Beverage</t>
  </si>
  <si>
    <t>Information &amp; Telecommunications</t>
  </si>
  <si>
    <t>Marketing</t>
  </si>
  <si>
    <t>Property Operations &amp; Maintenance</t>
  </si>
  <si>
    <t xml:space="preserve">      TOTAL LABOR COSTS</t>
  </si>
  <si>
    <t>Cost of Food Sales</t>
  </si>
  <si>
    <t>Cost of Beverage Sales</t>
  </si>
  <si>
    <t xml:space="preserve">      Total Cost of F&amp;B Sales</t>
  </si>
  <si>
    <t xml:space="preserve">      Food &amp; Beverage Labor</t>
  </si>
  <si>
    <t xml:space="preserve">      Food &amp; Beverage Other Expenses</t>
  </si>
  <si>
    <t xml:space="preserve">      provide the ratios for only these hotels in the samples that reported detailed information. Consequently, the amounts may not tie to the departmental figures provided.</t>
  </si>
  <si>
    <t>Please note for summary tab:</t>
  </si>
  <si>
    <t>Totals may not add due to rounding</t>
  </si>
  <si>
    <t>Ratio to sales based on Total Revenue, except Departmental Expenses</t>
  </si>
  <si>
    <t>Per Available Room based on total total number of hotel rooms</t>
  </si>
  <si>
    <t xml:space="preserve">Per Occupied Room Night based on total number of occupied rooms </t>
  </si>
  <si>
    <t>Please note for detailed tabs:</t>
  </si>
  <si>
    <t>Ratio to sales based on Total Revenue of only those hotels that reported each line item, respectively</t>
  </si>
  <si>
    <t>Totals may not add up due to each line item being based on different totals</t>
  </si>
  <si>
    <t>Blank cells indicate insufficient data to report</t>
  </si>
  <si>
    <t>Revenue Detail</t>
  </si>
  <si>
    <t>Transient Revenue</t>
  </si>
  <si>
    <t>Group Revenue</t>
  </si>
  <si>
    <t>Rooms Other</t>
  </si>
  <si>
    <t>Service Charges</t>
  </si>
  <si>
    <t>Venues</t>
  </si>
  <si>
    <t>In-Room Dining</t>
  </si>
  <si>
    <t>Banquet/Catering</t>
  </si>
  <si>
    <t>Mini Bar</t>
  </si>
  <si>
    <t>Other</t>
  </si>
  <si>
    <t>Other F&amp;B Revenue</t>
  </si>
  <si>
    <t>Meeting Room Rental</t>
  </si>
  <si>
    <t>Audiovisual</t>
  </si>
  <si>
    <t>Golf</t>
  </si>
  <si>
    <t>Green Fees</t>
  </si>
  <si>
    <t>Cart Rental Income</t>
  </si>
  <si>
    <t>Retail</t>
  </si>
  <si>
    <t>Membership Fees</t>
  </si>
  <si>
    <t>Other Golf Revenue</t>
  </si>
  <si>
    <t>Spa</t>
  </si>
  <si>
    <t>Spa Treatment Revenue</t>
  </si>
  <si>
    <t>Salon Revenue</t>
  </si>
  <si>
    <t>Other Spa Revenue</t>
  </si>
  <si>
    <t>Transportation/Garage/Parking</t>
  </si>
  <si>
    <t>Telecommunications</t>
  </si>
  <si>
    <t>Departmental Ratio to Sales based on Departmental Revenue of only those hotels that reported each line item, respectively</t>
  </si>
  <si>
    <t>Departmental Expenses Detail</t>
  </si>
  <si>
    <t>Salaries &amp; Wages</t>
  </si>
  <si>
    <t>Payroll Taxes &amp; Benefits</t>
  </si>
  <si>
    <t>Reservation System Fees</t>
  </si>
  <si>
    <t>All Other Room Expenses</t>
  </si>
  <si>
    <t>Cost of Food</t>
  </si>
  <si>
    <t>Cost of Beverage</t>
  </si>
  <si>
    <t>All Other F&amp;B Expenses</t>
  </si>
  <si>
    <t>Cost of Retail</t>
  </si>
  <si>
    <t>Golf Operations</t>
  </si>
  <si>
    <t>Course Maintenance</t>
  </si>
  <si>
    <t>Other Expenses</t>
  </si>
  <si>
    <t>Parking</t>
  </si>
  <si>
    <t>All Other Expenses</t>
  </si>
  <si>
    <t>Undistributed Operating Expenses Detail</t>
  </si>
  <si>
    <t>Credit Card Commissions</t>
  </si>
  <si>
    <t>Sales &amp; Marketing</t>
  </si>
  <si>
    <t>Franchise Royalty Fee</t>
  </si>
  <si>
    <t>Franchise and Affiliation Advertising</t>
  </si>
  <si>
    <t>Loyalty Programs and Affiliation Fees</t>
  </si>
  <si>
    <t>Electricity</t>
  </si>
  <si>
    <t>Gas</t>
  </si>
  <si>
    <t>Water &amp; Sewer</t>
  </si>
  <si>
    <t xml:space="preserve">Other  </t>
  </si>
  <si>
    <t>Selected Fixed Charges Detail</t>
  </si>
  <si>
    <t>Income</t>
  </si>
  <si>
    <t>Land/ Building</t>
  </si>
  <si>
    <t>Equipment</t>
  </si>
  <si>
    <t>Taxes</t>
  </si>
  <si>
    <t>Real Estate Taxes</t>
  </si>
  <si>
    <t>Personal Property Taxes</t>
  </si>
  <si>
    <t>Other Taxes</t>
  </si>
  <si>
    <t>Building &amp; Contents</t>
  </si>
  <si>
    <t>Liability</t>
  </si>
  <si>
    <t>Other Fixed Charges</t>
  </si>
  <si>
    <t>EBITDA / NET OPERATING INCOME</t>
  </si>
  <si>
    <t>Custom HOST P&amp;L Report Data Set Requirements:</t>
  </si>
  <si>
    <t>1. All data request samples must include a minimum of four (4) reporting hotels for each year.</t>
  </si>
  <si>
    <t>2. One brand or property can account for a maximum of 50% of aggregate room supply among reporting hotels in set.</t>
  </si>
  <si>
    <t>3. One parent company can account for a maximum of 70% of aggregate room supply among reporting hotels in set.</t>
  </si>
  <si>
    <t>4. To receive last year data in addition to this year data, apply the minimum of four (4) and 50/70 rules to hotels with prior year data.</t>
  </si>
  <si>
    <t>5. Changes to any HOST P&amp;L report must involve a minimum of two (2) reporting hotels (cannot add/delete one hotel).</t>
  </si>
  <si>
    <t>HOST P&amp;L Participation Report</t>
  </si>
  <si>
    <t>6. Full Service and Limited Service Hotels cannot be mixed on one report.</t>
  </si>
  <si>
    <t>7. There is no maximum number of properties that may be included in a Custom HOST P&amp;L Report.</t>
  </si>
  <si>
    <t>Job #:</t>
  </si>
  <si>
    <t>STR #</t>
  </si>
  <si>
    <t>PROPERTY NAME</t>
  </si>
  <si>
    <t>CITY</t>
  </si>
  <si>
    <t>ST</t>
  </si>
  <si>
    <t>ZIP</t>
  </si>
  <si>
    <t>ROOMS</t>
  </si>
  <si>
    <t>SUBMARKET NAME</t>
  </si>
  <si>
    <t>FULL / LIMITED</t>
  </si>
  <si>
    <t>CLASS</t>
  </si>
  <si>
    <t>BRAND</t>
  </si>
  <si>
    <t>PARENT COMPANY</t>
  </si>
  <si>
    <t>Total Properties:</t>
  </si>
  <si>
    <t>Total Rooms:</t>
  </si>
  <si>
    <t>Definitions</t>
  </si>
  <si>
    <t>Administrative and General Expense</t>
  </si>
  <si>
    <t xml:space="preserve">Included in this category are the payroll and related expenses for the general manager, human resources and training, security, clerical staff, controller, and accounting staff. Other A&amp;G expenses include office supplies, computer services, accounting and legal fees, cash overages and shortages, bad debt expenses, travel insurance, credit card commissions, transportation (non-guest) and travel and entertainment. </t>
  </si>
  <si>
    <t>Audio Visual</t>
  </si>
  <si>
    <t>Revenues and commissions derived from supplying audiovisual equipment and services to customers, whether the equipment is owned by the property or rented from a third party.</t>
  </si>
  <si>
    <t>Banquet/Catering Beverage Revenue</t>
  </si>
  <si>
    <t>Beverage sales in the property's banquet rooms and for group functions outside the hotel.</t>
  </si>
  <si>
    <t>Banquet/Catering Food Revenue</t>
  </si>
  <si>
    <t>Sales of food in a property's banquet rooms and for group functions outside the property.</t>
  </si>
  <si>
    <t>Beverage Revenue</t>
  </si>
  <si>
    <t>Revenues derived from the sale of beverages, including beer, wine and liquors.</t>
  </si>
  <si>
    <t>Expenses related to the maintenance of the golf course.</t>
  </si>
  <si>
    <t>Food Revenue</t>
  </si>
  <si>
    <t>All sales of food and non-alcoholic beverages for consumption by customers.</t>
  </si>
  <si>
    <t>Includes only the advertising assessment portion of the franchise fees.</t>
  </si>
  <si>
    <t>Franchise Fees</t>
  </si>
  <si>
    <t>Includes royalty fees and advertising assessment charged by franchise companies.  Reservation system fees are included in the Rooms department.</t>
  </si>
  <si>
    <t>Includes only the royalty fee portion of the franchise fees.</t>
  </si>
  <si>
    <t>Golf-Cart Rental Income</t>
  </si>
  <si>
    <t>Revenue derived from the rental of golf carts.</t>
  </si>
  <si>
    <t>Golf-Green Fees</t>
  </si>
  <si>
    <t>Revenue derived from charges to customers for playing golf on the golf course.</t>
  </si>
  <si>
    <t>Golf-Membership</t>
  </si>
  <si>
    <t>Revenue derived from charging customers for a "membership" at the golf course, which allows the "member" to exercise privileges not given to the general public.</t>
  </si>
  <si>
    <t>Expenses related to the operation of the golf course including the pro shop or clubhouse.  Does not include course maintenance expenses.</t>
  </si>
  <si>
    <t>Golf-Other</t>
  </si>
  <si>
    <t>Revenue from providing any other services not previously specified.</t>
  </si>
  <si>
    <t>Golf-Retail</t>
  </si>
  <si>
    <t>Revenue derived from all sales of merchandise and clothing in the golf-shop or anywhere on the golf course.</t>
  </si>
  <si>
    <t>In-Room Dining Beverage Revenue</t>
  </si>
  <si>
    <t>Beverage sales that require delivery to customers in their guestroom.</t>
  </si>
  <si>
    <t>In-Room Dining Food Revenue</t>
  </si>
  <si>
    <t>Sales of food that require delivery to customers in the guestroom.</t>
  </si>
  <si>
    <t>Cost of insuring the hotel building and contents against fire, weather, sprinkler leakage, boiler explosion, plate glass breakage, or other perils. Includes all insurance except workers’ compensation.</t>
  </si>
  <si>
    <t>Loyalty Program and Affiliation Fees</t>
  </si>
  <si>
    <t>Includes the loyalty program fees associated with the franchise.</t>
  </si>
  <si>
    <t>Management Fees</t>
  </si>
  <si>
    <t>Fees charged by management organizations for management services or supervision.</t>
  </si>
  <si>
    <t>Marketing Expense</t>
  </si>
  <si>
    <t>Includes payroll and related expenses for the sales and marketing staff, direct sales expenses, advertising and promotion, travel expenses for the sales staff, and civic and community projects. Does not include franchise fees such as royalty fees, advertising assessments, and loyalty program fees charged by the franchise company.</t>
  </si>
  <si>
    <t>Mini Bar Beverage Revenue</t>
  </si>
  <si>
    <t>Sales of packaged beverages (bottles and cans) placed in a guestroom.</t>
  </si>
  <si>
    <t>Mini Bar Food Revenue</t>
  </si>
  <si>
    <t>Sales of packaged food placed in a guestroom; candy, snacks, soft drinks.</t>
  </si>
  <si>
    <t>Income from rentals of space for business purposes, including concessions in any of the departments mentioned under other operated departments.  This also includes cancellation fees and resort fees.</t>
  </si>
  <si>
    <t>Number of Occupied Room Nights</t>
  </si>
  <si>
    <t>Rooms occupied by hotel guests on a paid basis.</t>
  </si>
  <si>
    <t>Number of Room Nights Available</t>
  </si>
  <si>
    <t>Number of Rooms in hotel times number of days (365) reporting.</t>
  </si>
  <si>
    <t>Other Beverage Revenue</t>
  </si>
  <si>
    <t>Sales of consumable beverage items not designated as Venue, In-Room Dining, Banquet/Catering, or Mini Bar revenues.</t>
  </si>
  <si>
    <t xml:space="preserve">Includes any other expenses that relate to the ownership of the hotel and gains or losses from any sale of assets.  Does not include owner's expense, interest, income taxes, depreciation, and amortization. </t>
  </si>
  <si>
    <t>Other Food Revenue</t>
  </si>
  <si>
    <t>Sales of consumable food items not designated as Venue, In-Room Dining, Banquet/Catering, or Mini Bar revenues.</t>
  </si>
  <si>
    <t>Other Operated Department Revenue</t>
  </si>
  <si>
    <t>Revenue derived from other departments not including golf, spa, parking, and telecommunications.</t>
  </si>
  <si>
    <t>Payroll and Related Expenses</t>
  </si>
  <si>
    <t>Includes salaries and wages of departmental personnel and management including overtime, severance, incentive, holiday, sick, vacation, and bonus pay.</t>
  </si>
  <si>
    <t>Property Operations and Maintenance</t>
  </si>
  <si>
    <t>Includes payroll and related expenses for maintenance personnel, cost of maintenance supplies, cost of repairs and maintenance of the building, furniture and equipment, the grounds, and the removal of waste.</t>
  </si>
  <si>
    <t>Typically include taxes on real estate, business and occupation, personal property, utilities, and other municipal taxes.</t>
  </si>
  <si>
    <t xml:space="preserve">Rent  </t>
  </si>
  <si>
    <t>Includes charges for lease of land and/or building and capital leases for rental of data processing equipment, 
telephone equipment and other major items.</t>
  </si>
  <si>
    <t>Fees charged by franchisors for the use of national reservation systems.</t>
  </si>
  <si>
    <t>Reserve for Capital Replacement</t>
  </si>
  <si>
    <t>Amount set aside for replacement of furniture, fixtures, and equipment (as may be required by loan, franchise or management agreement).</t>
  </si>
  <si>
    <t>Room Rental</t>
  </si>
  <si>
    <t>Revenue derived from the rental of public meeting rooms to customers.</t>
  </si>
  <si>
    <t>Rooms - Group Revenue</t>
  </si>
  <si>
    <t>Revenues derived from renting blocks of 10 or more rooms or suites per night to a group.</t>
  </si>
  <si>
    <t>Rooms - Other</t>
  </si>
  <si>
    <t>Other revenue associated with an occupied room; no shows, service charges, and late checkout fees.  This does not include resort fees, which should be included in Miscellaneous Income.</t>
  </si>
  <si>
    <t>Rooms - Service Charges</t>
  </si>
  <si>
    <t>Automatic charges added to the room rate to help cover the cost of staff service to the customer.  This does not include resort fees, which should be included in Miscellaneous Income.</t>
  </si>
  <si>
    <t>Rooms - Transient Revenue</t>
  </si>
  <si>
    <t>Revenues derived from rental of rooms and suites by individuals or groups occupying less than 10 rooms per night.</t>
  </si>
  <si>
    <t>Rooms Revenue</t>
  </si>
  <si>
    <t>Revenues derived from the rental of sleeping rooms at the hotel, net of any rebates and discounts.</t>
  </si>
  <si>
    <t>Earnings paid to an employee, such as regular pay, overtime pay, and shift differential pay.</t>
  </si>
  <si>
    <t>Automatic charges added to any food sale to help cover the cost of staff service to the customer.</t>
  </si>
  <si>
    <t>Spa-Other</t>
  </si>
  <si>
    <t>Spa-Retail</t>
  </si>
  <si>
    <t>Revenue derived from sales of merchandise and clothing in the health club/spa.</t>
  </si>
  <si>
    <t>Spa-Salon Revenue</t>
  </si>
  <si>
    <t>Revenue derived from any salon related services.</t>
  </si>
  <si>
    <t>Spa-Treatment Revenue</t>
  </si>
  <si>
    <t>Revenue derived from health treatments such as facials, body wraps, and mud packs.</t>
  </si>
  <si>
    <t>Telecommunications Revenue</t>
  </si>
  <si>
    <t>Revenue derived from phone, internet, and other telecommunications.</t>
  </si>
  <si>
    <t>Revenue derived from parking or shuttles for hotel guests.</t>
  </si>
  <si>
    <t>Includes electricity, fuel (oil, gas, and coal), purchased steam, and water. Includes central plant and energy management systems. (Does not include waste removal, which is included in Property Operation and Maintenance Expenses).</t>
  </si>
  <si>
    <t>Venue Beverage Revenue</t>
  </si>
  <si>
    <t>Beverage sales in specific dining areas in the property.</t>
  </si>
  <si>
    <t>Venue Food Revenue</t>
  </si>
  <si>
    <t>Sales of food in specific dining areas in the property.</t>
  </si>
  <si>
    <t>Source:</t>
  </si>
  <si>
    <t>11th revised edition of the Uniform System of Accounts for the Lodging Industry</t>
  </si>
  <si>
    <t>Glossary:</t>
  </si>
  <si>
    <t>Frequently Asked Questions (FAQ):</t>
  </si>
  <si>
    <t>2020 Custom HOST Report</t>
  </si>
  <si>
    <t>USD</t>
  </si>
  <si>
    <t>The information contained in this report is based upon independent surveys and research from sources considered reliable. However, no representation is made as to its completeness or accuracy. THE INFORMATION IS PROVIDED AS-IS. This information shall not be construed as either a recommendation by STR of any industry standard or as legal, investment, or tax advice.</t>
  </si>
  <si>
    <t>This STR Report is a publication of STR, LLC and STR Global, Ltd., CoStar Group companies, and is intended solely for use by paid subscribers. The information in the STR Report is provided on an “as is” and “as available” basis and should not be construed as investment, tax, accounting or legal advice. Reproduction or distribution of this STR Report, in whole or part, without written permission is prohibited and subject to legal action. If you have received this report and are NOT a subscriber to this STR Report, please contact us immediately. Source: 2020 STR, LLC / STR Global, Ltd. trading as "STR". © CoStar Realty Information, Inc.</t>
  </si>
  <si>
    <t>Sheraton Hotel Music City</t>
  </si>
  <si>
    <t>Nashville</t>
  </si>
  <si>
    <t>TN</t>
  </si>
  <si>
    <t>37214-3140</t>
  </si>
  <si>
    <t>Nashville Airport, TN</t>
  </si>
  <si>
    <t>Full</t>
  </si>
  <si>
    <t>Upper Upscale Class</t>
  </si>
  <si>
    <t>Sheraton Hotel</t>
  </si>
  <si>
    <t>Marriott International</t>
  </si>
  <si>
    <t>•</t>
  </si>
  <si>
    <t>Marriott Nashville Airport</t>
  </si>
  <si>
    <t>37214-5046</t>
  </si>
  <si>
    <t>Marriott</t>
  </si>
  <si>
    <t>Gaylord The Inn @ Opryland</t>
  </si>
  <si>
    <t>37214-1002</t>
  </si>
  <si>
    <t>Gaylord</t>
  </si>
  <si>
    <t>Renaissance Nashville Hotel</t>
  </si>
  <si>
    <t>37203-3742</t>
  </si>
  <si>
    <t>Nashville CBD, TN</t>
  </si>
  <si>
    <t>Renaissance</t>
  </si>
  <si>
    <t>Hilton Suites Brentwood Nashville</t>
  </si>
  <si>
    <t>Brentwood</t>
  </si>
  <si>
    <t>37027-5242</t>
  </si>
  <si>
    <t>Brentwood/Franklin, TN</t>
  </si>
  <si>
    <t>Hilton</t>
  </si>
  <si>
    <t>Hilton Worldwide</t>
  </si>
  <si>
    <t>Embassy Suites by Hilton Nashville South Cool Springs</t>
  </si>
  <si>
    <t>Franklin</t>
  </si>
  <si>
    <t>37067-6218</t>
  </si>
  <si>
    <t>Embassy Suites by Hilton</t>
  </si>
  <si>
    <t>Embassy Suites by Hilton Murfreesboro &amp; Conference Center</t>
  </si>
  <si>
    <t>Murfreesboro</t>
  </si>
  <si>
    <t>37129-4320</t>
  </si>
  <si>
    <t>I-24/Murfreesboro, TN</t>
  </si>
  <si>
    <t>Omni Nashville Hotel</t>
  </si>
  <si>
    <t>37203-4206</t>
  </si>
  <si>
    <t>Omni</t>
  </si>
  <si>
    <t>Omni Hotels &amp; Resorts</t>
  </si>
  <si>
    <t>Kimpton The Aertson Hotel</t>
  </si>
  <si>
    <t>37203-2410</t>
  </si>
  <si>
    <t>Kimpton</t>
  </si>
  <si>
    <t xml:space="preserve">Intercontinental Hotels Group                                                                       </t>
  </si>
  <si>
    <t>Full-Service: Nashville TN - Select Full Service Hotels</t>
  </si>
  <si>
    <t xml:space="preserve"> HOST Job #: 205925 / Date Created: Oct 07, 2020</t>
  </si>
  <si>
    <t>Nashville TN - Select Full Service Hotels</t>
  </si>
  <si>
    <t>Data for End of 2019 &amp; 2018</t>
  </si>
  <si>
    <r>
      <rPr>
        <b/>
        <sz val="10"/>
        <color indexed="9"/>
        <rFont val="Arial"/>
      </rPr>
      <t xml:space="preserve">Ratio to Sales </t>
    </r>
    <r>
      <rPr>
        <b/>
        <vertAlign val="superscript"/>
        <sz val="14"/>
        <color indexed="9"/>
        <rFont val="Arial"/>
      </rPr>
      <t>1</t>
    </r>
  </si>
  <si>
    <r>
      <rPr>
        <sz val="12"/>
        <rFont val="Arial"/>
      </rPr>
      <t>Marketing</t>
    </r>
    <r>
      <rPr>
        <i/>
        <sz val="12"/>
        <color rgb="FF000000"/>
        <rFont val="Arial"/>
      </rPr>
      <t xml:space="preserve"> (</t>
    </r>
    <r>
      <rPr>
        <b/>
        <i/>
        <sz val="12"/>
        <color rgb="FF000000"/>
        <rFont val="Arial"/>
      </rPr>
      <t>excluding</t>
    </r>
    <r>
      <rPr>
        <i/>
        <sz val="12"/>
        <color rgb="FF000000"/>
        <rFont val="Arial"/>
      </rPr>
      <t xml:space="preserve"> Franchise Fees)</t>
    </r>
  </si>
  <si>
    <r>
      <rPr>
        <sz val="12"/>
        <rFont val="Arial"/>
      </rPr>
      <t>Franchise Fees (</t>
    </r>
    <r>
      <rPr>
        <i/>
        <sz val="12"/>
        <color rgb="FF000000"/>
        <rFont val="Arial"/>
      </rPr>
      <t>royalty and marketing)</t>
    </r>
  </si>
  <si>
    <r>
      <rPr>
        <b/>
        <sz val="12"/>
        <rFont val="Arial"/>
      </rPr>
      <t>SUPPLEMENTAL PAYROLL ANALYSIS</t>
    </r>
    <r>
      <rPr>
        <b/>
        <vertAlign val="superscript"/>
        <sz val="12"/>
        <color rgb="FF000000"/>
        <rFont val="Arial"/>
      </rPr>
      <t xml:space="preserve"> </t>
    </r>
    <r>
      <rPr>
        <b/>
        <vertAlign val="superscript"/>
        <sz val="14"/>
        <color rgb="FF000000"/>
        <rFont val="Arial"/>
      </rPr>
      <t>3</t>
    </r>
  </si>
  <si>
    <r>
      <rPr>
        <b/>
        <sz val="12"/>
        <rFont val="Arial"/>
      </rPr>
      <t xml:space="preserve">SUPPLEMENTAL FOOD &amp; BEVERAGE INFORMATION </t>
    </r>
    <r>
      <rPr>
        <b/>
        <vertAlign val="superscript"/>
        <sz val="14"/>
        <color rgb="FF000000"/>
        <rFont val="Arial"/>
      </rPr>
      <t>3</t>
    </r>
  </si>
  <si>
    <r>
      <rPr>
        <b/>
        <vertAlign val="superscript"/>
        <sz val="14"/>
        <rFont val="Arial"/>
      </rPr>
      <t>1</t>
    </r>
    <r>
      <rPr>
        <i/>
        <sz val="12"/>
        <color rgb="FF000000"/>
        <rFont val="Arial"/>
      </rPr>
      <t xml:space="preserve">    Ratio to Sales for departmental expenses and profits are based on their respective departmental revenues. All other expense ratios are based on total revenue.</t>
    </r>
  </si>
  <si>
    <r>
      <rPr>
        <b/>
        <vertAlign val="superscript"/>
        <sz val="14"/>
        <rFont val="Arial"/>
      </rPr>
      <t>2</t>
    </r>
    <r>
      <rPr>
        <i/>
        <sz val="12"/>
        <color rgb="FF000000"/>
        <rFont val="Arial"/>
      </rPr>
      <t xml:space="preserve">    EBITDA does not include Depreciation and Amortization, Interest, nor Income Taxes</t>
    </r>
  </si>
  <si>
    <r>
      <rPr>
        <b/>
        <vertAlign val="superscript"/>
        <sz val="14"/>
        <rFont val="Arial"/>
      </rPr>
      <t>3</t>
    </r>
    <r>
      <rPr>
        <i/>
        <sz val="12"/>
        <color rgb="FF000000"/>
        <rFont val="Arial"/>
      </rPr>
      <t xml:space="preserve">    Labor and Costs of Sales are included in expenses. Amounts shown here are for additional detail only. Not all participants provide detailed data on payroll and F&amp;B costs; therefore, the following supplemental analyses</t>
    </r>
  </si>
  <si>
    <r>
      <rPr>
        <sz val="10"/>
        <rFont val="Arial"/>
      </rPr>
      <t>8. To order a Custom HOST P&amp;L Report, please email</t>
    </r>
    <r>
      <rPr>
        <sz val="10"/>
        <color rgb="FFFE5000"/>
        <rFont val="Arial"/>
      </rPr>
      <t xml:space="preserve"> </t>
    </r>
    <r>
      <rPr>
        <b/>
        <sz val="10"/>
        <color rgb="FFFE5000"/>
        <rFont val="Arial"/>
      </rPr>
      <t>HOST@str.com.</t>
    </r>
  </si>
  <si>
    <r>
      <rPr>
        <sz val="11"/>
        <rFont val="Arial"/>
      </rPr>
      <t xml:space="preserve">For all STR definitions, please visit </t>
    </r>
    <r>
      <rPr>
        <u/>
        <sz val="11"/>
        <color rgb="FF000000"/>
        <rFont val="Arial"/>
      </rPr>
      <t xml:space="preserve"> www.str.com/data-insights/resources/glossary.</t>
    </r>
  </si>
  <si>
    <r>
      <rPr>
        <sz val="11"/>
        <rFont val="Arial"/>
      </rPr>
      <t xml:space="preserve">For all STR FAQs, please click here or visit </t>
    </r>
    <r>
      <rPr>
        <u/>
        <sz val="11"/>
        <color rgb="FF000000"/>
        <rFont val="Arial"/>
      </rPr>
      <t>www.str.com/data-insights/resources/FAQ.</t>
    </r>
  </si>
  <si>
    <r>
      <rPr>
        <sz val="11"/>
        <rFont val="Arial"/>
      </rPr>
      <t xml:space="preserve">For additional support, please </t>
    </r>
    <r>
      <rPr>
        <u/>
        <sz val="11"/>
        <color rgb="FF000000"/>
        <rFont val="Arial"/>
      </rPr>
      <t>contact</t>
    </r>
    <r>
      <rPr>
        <sz val="11"/>
        <color rgb="FF000000"/>
        <rFont val="Arial"/>
      </rPr>
      <t xml:space="preserve"> your regional office.</t>
    </r>
  </si>
  <si>
    <r>
      <rPr>
        <sz val="11"/>
        <rFont val="Arial"/>
      </rPr>
      <t xml:space="preserve">For the latest in industry news, visit </t>
    </r>
    <r>
      <rPr>
        <u/>
        <sz val="11"/>
        <color rgb="FF000000"/>
        <rFont val="Arial"/>
      </rPr>
      <t>HotelNewsNow.com</t>
    </r>
    <r>
      <rPr>
        <sz val="11"/>
        <color rgb="FF000000"/>
        <rFont val="Arial"/>
      </rPr>
      <t>.</t>
    </r>
  </si>
  <si>
    <r>
      <rPr>
        <sz val="11"/>
        <rFont val="Arial"/>
      </rPr>
      <t xml:space="preserve">To learn more about the Hotel Data Conference, visit </t>
    </r>
    <r>
      <rPr>
        <u/>
        <sz val="11"/>
        <color rgb="FF000000"/>
        <rFont val="Arial"/>
      </rPr>
      <t>HotelDataConference.com</t>
    </r>
    <r>
      <rPr>
        <sz val="11"/>
        <color rgb="FF000000"/>
        <rFont val="Arial"/>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</si>
</sst>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quot;$&quot;#,##0.00"/>
    <numFmt numFmtId="166" formatCode="_(* #,##0.0_);_(* \(#,##0.0\);_(* &quot;-&quot;??_);_(@_)"/>
    <numFmt numFmtId="167" formatCode="0.0"/>
    <numFmt numFmtId="168" formatCode="_(&quot;$&quot;* #,##0_);_(&quot;$&quot;* \(#,##0\);_(&quot;$&quot;* &quot;-&quot;??_);_(@_)"/>
    <numFmt numFmtId="169" formatCode="_(* #,##0_);_(* \(#,##0\);_(* &quot;-&quot;??_);_(@_)"/>
    <numFmt numFmtId="170" formatCode="&quot;$&quot;#,##0"/>
  </numFmts>
  <fonts count="52" x14ac:knownFonts="1">
    <font>
      <sz val="11"/>
      <color theme="1"/>
      <name val="Calibri"/>
      <family val="2"/>
      <scheme val="minor"/>
    </font>
    <font>
      <sz val="10"/>
      <color indexed="9"/>
      <name val="Arial"/>
      <family val="2"/>
    </font>
    <font>
      <sz val="10"/>
      <name val="Arial"/>
      <family val="2"/>
    </font>
    <font>
      <b/>
      <sz val="12"/>
      <color indexed="62"/>
      <name val="Arial"/>
      <family val="2"/>
    </font>
    <font>
      <sz val="9"/>
      <color indexed="9"/>
      <name val="Arial"/>
      <family val="2"/>
    </font>
    <font>
      <sz val="12"/>
      <name val="Arial"/>
      <family val="2"/>
    </font>
    <font>
      <sz val="12"/>
      <color indexed="62"/>
      <name val="Arial"/>
      <family val="2"/>
    </font>
    <font>
      <sz val="19"/>
      <color indexed="9"/>
      <name val="Arial"/>
      <family val="2"/>
    </font>
    <font>
      <sz val="24"/>
      <color indexed="9"/>
      <name val="Arial"/>
      <family val="2"/>
    </font>
    <font>
      <b/>
      <sz val="14"/>
      <color indexed="9"/>
      <name val="Arial"/>
      <family val="2"/>
    </font>
    <font>
      <sz val="9"/>
      <name val="Arial"/>
      <family val="2"/>
    </font>
    <font>
      <sz val="9"/>
      <color indexed="62"/>
      <name val="Arial"/>
      <family val="2"/>
    </font>
    <font>
      <sz val="8"/>
      <color indexed="9"/>
      <name val="Arial"/>
      <family val="2"/>
    </font>
    <font>
      <b/>
      <i/>
      <sz val="14"/>
      <color indexed="16"/>
      <name val="Arial"/>
      <family val="2"/>
    </font>
    <font>
      <b/>
      <sz val="20"/>
      <color rgb="FF006BAD"/>
      <name val="Arial"/>
      <family val="2"/>
    </font>
    <font>
      <b/>
      <i/>
      <sz val="12"/>
      <name val="Arial"/>
      <family val="2"/>
    </font>
    <font>
      <b/>
      <sz val="14"/>
      <name val="Arial"/>
      <family val="2"/>
    </font>
    <font>
      <b/>
      <sz val="12"/>
      <name val="Arial"/>
      <family val="2"/>
    </font>
    <font>
      <sz val="18"/>
      <name val="Arial"/>
      <family val="2"/>
    </font>
    <font>
      <sz val="12"/>
      <color indexed="9"/>
      <name val="Arial"/>
      <family val="2"/>
    </font>
    <font>
      <b/>
      <sz val="10"/>
      <color indexed="9"/>
      <name val="Arial"/>
      <family val="2"/>
    </font>
    <font>
      <b/>
      <vertAlign val="superscript"/>
      <sz val="14"/>
      <name val="Arial"/>
      <family val="2"/>
    </font>
    <font>
      <i/>
      <sz val="12"/>
      <name val="Arial"/>
      <family val="2"/>
    </font>
    <font>
      <sz val="14"/>
      <name val="Arial"/>
      <family val="2"/>
    </font>
    <font>
      <sz val="11"/>
      <name val="Arial"/>
      <family val="2"/>
    </font>
    <font>
      <b/>
      <i/>
      <sz val="20"/>
      <color indexed="30"/>
      <name val="Arial"/>
      <family val="2"/>
    </font>
    <font>
      <b/>
      <u/>
      <sz val="11"/>
      <name val="Arial"/>
      <family val="2"/>
    </font>
    <font>
      <b/>
      <i/>
      <sz val="20"/>
      <color indexed="16"/>
      <name val="Arial"/>
      <family val="2"/>
    </font>
    <font>
      <b/>
      <sz val="10"/>
      <name val="Arial"/>
      <family val="2"/>
    </font>
    <font>
      <b/>
      <sz val="18"/>
      <color theme="1"/>
      <name val="Arial"/>
      <family val="2"/>
    </font>
    <font>
      <sz val="18"/>
      <color theme="1"/>
      <name val="Arial"/>
      <family val="2"/>
    </font>
    <font>
      <sz val="11"/>
      <color rgb="FFFF0000"/>
      <name val="Calibri"/>
      <family val="2"/>
      <scheme val="minor"/>
    </font>
    <font>
      <b/>
      <sz val="11"/>
      <color theme="1"/>
      <name val="Arial"/>
      <family val="2"/>
    </font>
    <font>
      <sz val="11"/>
      <color theme="1"/>
      <name val="Arial"/>
      <family val="2"/>
    </font>
    <font>
      <u/>
      <sz val="11"/>
      <name val="Arial"/>
      <family val="2"/>
    </font>
    <font>
      <u/>
      <sz val="11"/>
      <color rgb="FF0000FF"/>
      <name val="Arial"/>
      <family val="2"/>
    </font>
    <font>
      <sz val="10"/>
      <color theme="1"/>
      <name val="Arial"/>
      <family val="2"/>
    </font>
    <font>
      <b/>
      <sz val="10"/>
      <color indexed="9"/>
      <name val="Arial"/>
    </font>
    <font>
      <b/>
      <vertAlign val="superscript"/>
      <sz val="14"/>
      <color indexed="9"/>
      <name val="Arial"/>
    </font>
    <font>
      <sz val="12"/>
      <name val="Arial"/>
    </font>
    <font>
      <i/>
      <sz val="12"/>
      <color rgb="FF000000"/>
      <name val="Arial"/>
    </font>
    <font>
      <b/>
      <i/>
      <sz val="12"/>
      <color rgb="FF000000"/>
      <name val="Arial"/>
    </font>
    <font>
      <b/>
      <sz val="12"/>
      <name val="Arial"/>
    </font>
    <font>
      <b/>
      <vertAlign val="superscript"/>
      <sz val="12"/>
      <color rgb="FF000000"/>
      <name val="Arial"/>
    </font>
    <font>
      <b/>
      <vertAlign val="superscript"/>
      <sz val="14"/>
      <color rgb="FF000000"/>
      <name val="Arial"/>
    </font>
    <font>
      <b/>
      <vertAlign val="superscript"/>
      <sz val="14"/>
      <name val="Arial"/>
    </font>
    <font>
      <sz val="10"/>
      <name val="Arial"/>
    </font>
    <font>
      <sz val="10"/>
      <color rgb="FFFE5000"/>
      <name val="Arial"/>
    </font>
    <font>
      <b/>
      <sz val="10"/>
      <color rgb="FFFE5000"/>
      <name val="Arial"/>
    </font>
    <font>
      <sz val="11"/>
      <name val="Arial"/>
    </font>
    <font>
      <u/>
      <sz val="11"/>
      <color rgb="FF000000"/>
      <name val="Arial"/>
    </font>
    <font>
      <sz val="11"/>
      <color rgb="FF000000"/>
      <name val="Arial"/>
    </font>
  </fonts>
  <fills count="14">
    <fill>
      <patternFill patternType="none"/>
    </fill>
    <fill>
      <patternFill patternType="gray125"/>
    </fill>
    <fill>
      <patternFill patternType="solid">
        <fgColor rgb="FF00558C"/>
      </patternFill>
    </fill>
    <fill>
      <patternFill patternType="solid">
        <fgColor indexed="22"/>
      </patternFill>
    </fill>
    <fill>
      <patternFill patternType="solid">
        <fgColor theme="0"/>
      </patternFill>
    </fill>
    <fill>
      <patternFill patternType="solid">
        <fgColor indexed="63"/>
      </patternFill>
    </fill>
    <fill>
      <patternFill patternType="solid">
        <fgColor indexed="63"/>
        <bgColor rgb="FFEAEAEA"/>
      </patternFill>
    </fill>
    <fill>
      <patternFill patternType="solid">
        <fgColor indexed="65"/>
      </patternFill>
    </fill>
    <fill>
      <patternFill patternType="solid">
        <fgColor theme="0" tint="-0.249977111117893"/>
        <bgColor indexed="65"/>
      </patternFill>
    </fill>
    <fill>
      <patternFill patternType="solid">
        <fgColor rgb="FFEAEAEA"/>
      </patternFill>
    </fill>
    <fill>
      <patternFill patternType="solid">
        <fgColor rgb="FFE6E6E6"/>
        <bgColor rgb="FFEAEAEA"/>
      </patternFill>
    </fill>
    <fill>
      <patternFill patternType="solid">
        <fgColor indexed="9"/>
      </patternFill>
    </fill>
    <fill>
      <patternFill patternType="solid">
        <fgColor rgb="FF969696"/>
      </patternFill>
    </fill>
    <fill>
      <patternFill patternType="solid">
        <fgColor theme="0"/>
      </patternFill>
    </fill>
  </fills>
  <borders count="41">
    <border>
      <left/>
      <right/>
      <top/>
      <bottom/>
      <diagonal/>
    </border>
    <border>
      <left/>
      <right/>
      <top style="medium">
        <color indexed="64"/>
      </top>
      <bottom/>
      <diagonal/>
    </border>
    <border>
      <left style="thin">
        <color indexed="64"/>
      </left>
      <right/>
      <top style="thin">
        <color indexed="64"/>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style="thin">
        <color indexed="64"/>
      </top>
      <bottom/>
      <diagonal/>
    </border>
  </borders>
  <cellStyleXfs count="1">
    <xf numFmtId="0" fontId="0" fillId="0" borderId="0"/>
  </cellStyleXfs>
  <cellXfs count="378">
    <xf numFmtId="0" fontId="0" fillId="0" borderId="0" xfId="0" applyFont="1" applyFill="1"/>
    <xf numFmtId="0" fontId="5" fillId="5" borderId="0" xfId="0" applyFont="1" applyFill="1" applyBorder="1" applyAlignment="1">
      <alignment horizontal="left" indent="5"/>
    </xf>
    <xf numFmtId="0" fontId="5" fillId="4" borderId="0" xfId="0" applyFont="1" applyFill="1" applyBorder="1" applyAlignment="1">
      <alignment horizontal="left" indent="5"/>
    </xf>
    <xf numFmtId="0" fontId="5" fillId="4" borderId="0" xfId="0" applyFont="1" applyFill="1" applyBorder="1" applyAlignment="1">
      <alignment horizontal="left" indent="10"/>
    </xf>
    <xf numFmtId="0" fontId="17" fillId="4" borderId="4" xfId="0" applyFont="1" applyFill="1" applyBorder="1" applyAlignment="1">
      <alignment horizontal="left" indent="5"/>
    </xf>
    <xf numFmtId="0" fontId="17" fillId="4" borderId="6" xfId="0" applyFont="1" applyFill="1" applyBorder="1" applyAlignment="1">
      <alignment horizontal="left" indent="5"/>
    </xf>
    <xf numFmtId="0" fontId="16" fillId="7" borderId="0" xfId="0" applyNumberFormat="1" applyFont="1" applyFill="1" applyBorder="1" applyAlignment="1">
      <alignment horizontal="center"/>
    </xf>
    <xf numFmtId="0" fontId="5" fillId="7" borderId="0" xfId="0" applyFont="1" applyFill="1" applyBorder="1"/>
    <xf numFmtId="0" fontId="2" fillId="11" borderId="0" xfId="0" applyNumberFormat="1" applyFont="1" applyFill="1" applyBorder="1"/>
    <xf numFmtId="0" fontId="1" fillId="2" borderId="0" xfId="0" applyFont="1" applyFill="1" applyBorder="1"/>
    <xf numFmtId="0" fontId="2" fillId="2" borderId="0" xfId="0" applyFont="1" applyFill="1" applyBorder="1"/>
    <xf numFmtId="0" fontId="2" fillId="2" borderId="0" xfId="0" applyFont="1" applyFill="1" applyBorder="1" applyAlignment="1">
      <alignment horizontal="center"/>
    </xf>
    <xf numFmtId="0" fontId="3" fillId="2" borderId="0" xfId="0" applyFont="1" applyFill="1" applyAlignment="1">
      <alignment horizontal="right"/>
    </xf>
    <xf numFmtId="0" fontId="1" fillId="2" borderId="0" xfId="0" applyFont="1" applyFill="1" applyBorder="1" applyAlignment="1">
      <alignment horizontal="left" vertical="top"/>
    </xf>
    <xf numFmtId="0" fontId="4" fillId="2" borderId="0" xfId="0" applyFont="1" applyFill="1" applyBorder="1" applyAlignment="1">
      <alignment horizontal="right" vertical="top"/>
    </xf>
    <xf numFmtId="0" fontId="4" fillId="2" borderId="0" xfId="0" applyFont="1" applyFill="1" applyBorder="1" applyAlignment="1">
      <alignment horizontal="left" vertical="top"/>
    </xf>
    <xf numFmtId="0" fontId="5" fillId="2" borderId="0" xfId="0" applyFont="1" applyFill="1" applyBorder="1" applyAlignment="1">
      <alignment horizontal="right"/>
    </xf>
    <xf numFmtId="0" fontId="6" fillId="2" borderId="0" xfId="0" applyFont="1" applyFill="1" applyBorder="1" applyAlignment="1">
      <alignment horizontal="right"/>
    </xf>
    <xf numFmtId="0" fontId="7" fillId="2" borderId="0" xfId="0" applyFont="1" applyFill="1" applyBorder="1"/>
    <xf numFmtId="0" fontId="8" fillId="2" borderId="0" xfId="0" applyFont="1" applyFill="1" applyBorder="1" applyAlignment="1">
      <alignment horizontal="right"/>
    </xf>
    <xf numFmtId="0" fontId="8" fillId="2" borderId="0" xfId="0" applyFont="1" applyFill="1" applyBorder="1"/>
    <xf numFmtId="0" fontId="1" fillId="2" borderId="0" xfId="0" applyFont="1" applyFill="1" applyBorder="1" applyAlignment="1">
      <alignment vertical="center"/>
    </xf>
    <xf numFmtId="0" fontId="9" fillId="2" borderId="0" xfId="0" applyFont="1" applyFill="1" applyBorder="1" applyAlignment="1">
      <alignment vertical="center"/>
    </xf>
    <xf numFmtId="0" fontId="1" fillId="2" borderId="0" xfId="0" applyFont="1" applyFill="1" applyBorder="1" applyAlignment="1">
      <alignment horizontal="right"/>
    </xf>
    <xf numFmtId="0" fontId="1" fillId="2" borderId="0" xfId="0" applyFont="1" applyFill="1" applyBorder="1" applyAlignment="1">
      <alignment horizontal="left" wrapText="1"/>
    </xf>
    <xf numFmtId="0" fontId="4" fillId="2" borderId="0" xfId="0" applyFont="1" applyFill="1" applyBorder="1"/>
    <xf numFmtId="0" fontId="4" fillId="2" borderId="0" xfId="0" applyFont="1" applyFill="1" applyBorder="1" applyAlignment="1">
      <alignment horizontal="right"/>
    </xf>
    <xf numFmtId="0" fontId="10" fillId="2" borderId="0" xfId="0" applyFont="1" applyFill="1" applyBorder="1"/>
    <xf numFmtId="0" fontId="4" fillId="2" borderId="0" xfId="0" applyFont="1" applyFill="1" applyBorder="1" applyAlignment="1">
      <alignment horizontal="left" vertical="center"/>
    </xf>
    <xf numFmtId="0" fontId="4" fillId="2" borderId="0" xfId="0" applyFont="1" applyFill="1" applyBorder="1" applyAlignment="1">
      <alignment horizontal="center"/>
    </xf>
    <xf numFmtId="0" fontId="4" fillId="2" borderId="0" xfId="0" applyFont="1" applyFill="1" applyBorder="1" applyAlignment="1">
      <alignment horizontal="center" vertical="center"/>
    </xf>
    <xf numFmtId="0" fontId="4" fillId="2" borderId="0" xfId="0" applyFont="1" applyFill="1" applyBorder="1" applyAlignment="1">
      <alignment vertical="top"/>
    </xf>
    <xf numFmtId="0" fontId="11" fillId="2" borderId="0" xfId="0" applyFont="1" applyFill="1" applyBorder="1"/>
    <xf numFmtId="0" fontId="1" fillId="2" borderId="0" xfId="0" applyFont="1" applyFill="1" applyBorder="1" applyAlignment="1">
      <alignment horizontal="center"/>
    </xf>
    <xf numFmtId="0" fontId="13" fillId="7" borderId="0" xfId="0" applyFont="1" applyFill="1" applyBorder="1" applyAlignment="1">
      <alignment horizontal="center"/>
    </xf>
    <xf numFmtId="0" fontId="13" fillId="7" borderId="0" xfId="0" applyFont="1" applyFill="1" applyBorder="1"/>
    <xf numFmtId="3" fontId="5" fillId="7" borderId="0" xfId="0" applyNumberFormat="1" applyFont="1" applyFill="1" applyBorder="1" applyAlignment="1">
      <alignment horizontal="right"/>
    </xf>
    <xf numFmtId="0" fontId="5" fillId="7" borderId="0" xfId="0" applyFont="1" applyFill="1"/>
    <xf numFmtId="0" fontId="0" fillId="12" borderId="0" xfId="0" applyFont="1" applyFill="1"/>
    <xf numFmtId="0" fontId="14" fillId="7" borderId="0" xfId="0" applyFont="1" applyFill="1" applyBorder="1" applyAlignment="1">
      <alignment vertical="top"/>
    </xf>
    <xf numFmtId="0" fontId="16" fillId="9" borderId="7" xfId="0" applyFont="1" applyFill="1" applyBorder="1"/>
    <xf numFmtId="0" fontId="17" fillId="9" borderId="7" xfId="0" applyFont="1" applyFill="1" applyBorder="1" applyAlignment="1">
      <alignment horizontal="right"/>
    </xf>
    <xf numFmtId="3" fontId="17" fillId="9" borderId="12" xfId="0" applyNumberFormat="1" applyFont="1" applyFill="1" applyBorder="1" applyAlignment="1">
      <alignment horizontal="right"/>
    </xf>
    <xf numFmtId="0" fontId="16" fillId="7" borderId="0" xfId="0" applyFont="1" applyFill="1" applyBorder="1" applyAlignment="1">
      <alignment vertical="center"/>
    </xf>
    <xf numFmtId="0" fontId="15" fillId="9" borderId="0" xfId="0" applyFont="1" applyFill="1" applyBorder="1"/>
    <xf numFmtId="0" fontId="17" fillId="9" borderId="0" xfId="0" applyFont="1" applyFill="1" applyBorder="1" applyAlignment="1">
      <alignment horizontal="right"/>
    </xf>
    <xf numFmtId="3" fontId="17" fillId="9" borderId="13" xfId="0" applyNumberFormat="1" applyFont="1" applyFill="1" applyBorder="1" applyAlignment="1">
      <alignment horizontal="right"/>
    </xf>
    <xf numFmtId="0" fontId="16" fillId="4" borderId="0" xfId="0" applyFont="1" applyFill="1" applyBorder="1" applyAlignment="1">
      <alignment vertical="center"/>
    </xf>
    <xf numFmtId="0" fontId="16" fillId="7" borderId="0" xfId="0" applyFont="1" applyFill="1" applyBorder="1" applyAlignment="1">
      <alignment horizontal="center" vertical="center"/>
    </xf>
    <xf numFmtId="0" fontId="5" fillId="9" borderId="0" xfId="0" applyFont="1" applyFill="1" applyBorder="1"/>
    <xf numFmtId="164" fontId="17" fillId="9" borderId="13" xfId="0" applyNumberFormat="1" applyFont="1" applyFill="1" applyBorder="1" applyAlignment="1">
      <alignment horizontal="right" vertical="center" wrapText="1"/>
    </xf>
    <xf numFmtId="0" fontId="17" fillId="4" borderId="0" xfId="0" applyFont="1" applyFill="1" applyBorder="1" applyAlignment="1">
      <alignment horizontal="left" vertical="center"/>
    </xf>
    <xf numFmtId="0" fontId="16" fillId="7" borderId="0" xfId="0" applyFont="1" applyFill="1" applyBorder="1"/>
    <xf numFmtId="165" fontId="17" fillId="9" borderId="13" xfId="0" applyNumberFormat="1" applyFont="1" applyFill="1" applyBorder="1" applyAlignment="1">
      <alignment horizontal="right" vertical="center" wrapText="1"/>
    </xf>
    <xf numFmtId="0" fontId="17" fillId="4" borderId="0" xfId="0" applyFont="1" applyFill="1" applyBorder="1" applyAlignment="1">
      <alignment horizontal="left"/>
    </xf>
    <xf numFmtId="0" fontId="17" fillId="7" borderId="0" xfId="0" applyFont="1" applyFill="1" applyBorder="1" applyAlignment="1">
      <alignment horizontal="center"/>
    </xf>
    <xf numFmtId="0" fontId="15" fillId="4" borderId="0" xfId="0" applyFont="1" applyFill="1" applyBorder="1"/>
    <xf numFmtId="0" fontId="5" fillId="4" borderId="0" xfId="0" applyFont="1" applyFill="1" applyBorder="1"/>
    <xf numFmtId="0" fontId="18" fillId="7" borderId="0" xfId="0" applyFont="1" applyFill="1" applyBorder="1" applyAlignment="1">
      <alignment vertical="center"/>
    </xf>
    <xf numFmtId="0" fontId="5" fillId="9" borderId="4" xfId="0" applyFont="1" applyFill="1" applyBorder="1"/>
    <xf numFmtId="0" fontId="17" fillId="9" borderId="4" xfId="0" applyFont="1" applyFill="1" applyBorder="1" applyAlignment="1">
      <alignment horizontal="right"/>
    </xf>
    <xf numFmtId="165" fontId="17" fillId="9" borderId="14" xfId="0" applyNumberFormat="1" applyFont="1" applyFill="1" applyBorder="1" applyAlignment="1">
      <alignment horizontal="right" vertical="center" wrapText="1"/>
    </xf>
    <xf numFmtId="0" fontId="2" fillId="7" borderId="0" xfId="0" applyFont="1" applyFill="1" applyBorder="1" applyAlignment="1">
      <alignment vertical="center"/>
    </xf>
    <xf numFmtId="3" fontId="5" fillId="7" borderId="0" xfId="0" applyNumberFormat="1" applyFont="1" applyFill="1"/>
    <xf numFmtId="0" fontId="5" fillId="7" borderId="0" xfId="0" applyFont="1" applyFill="1" applyBorder="1" applyAlignment="1">
      <alignment horizontal="left"/>
    </xf>
    <xf numFmtId="0" fontId="2" fillId="4" borderId="0" xfId="0" applyNumberFormat="1" applyFont="1" applyFill="1" applyBorder="1"/>
    <xf numFmtId="0" fontId="19" fillId="11" borderId="0" xfId="0" applyFont="1" applyFill="1"/>
    <xf numFmtId="0" fontId="17" fillId="7" borderId="0" xfId="0" applyFont="1" applyFill="1"/>
    <xf numFmtId="0" fontId="5" fillId="9" borderId="1" xfId="0" applyFont="1" applyFill="1" applyBorder="1" applyAlignment="1">
      <alignment horizontal="left" indent="5"/>
    </xf>
    <xf numFmtId="166" fontId="5" fillId="9" borderId="17" xfId="0" applyNumberFormat="1" applyFont="1" applyFill="1" applyBorder="1" applyAlignment="1">
      <alignment horizontal="right" vertical="center" wrapText="1"/>
    </xf>
    <xf numFmtId="167" fontId="5" fillId="9" borderId="9" xfId="0" applyNumberFormat="1" applyFont="1" applyFill="1" applyBorder="1" applyAlignment="1">
      <alignment horizontal="right" vertical="center" wrapText="1"/>
    </xf>
    <xf numFmtId="168" fontId="5" fillId="9" borderId="17" xfId="0" applyNumberFormat="1" applyFont="1" applyFill="1" applyBorder="1" applyAlignment="1">
      <alignment horizontal="right" vertical="center" wrapText="1"/>
    </xf>
    <xf numFmtId="44" fontId="5" fillId="9" borderId="17" xfId="0" applyNumberFormat="1" applyFont="1" applyFill="1" applyBorder="1"/>
    <xf numFmtId="2" fontId="5" fillId="9" borderId="9" xfId="0" applyNumberFormat="1" applyFont="1" applyFill="1" applyBorder="1" applyAlignment="1">
      <alignment horizontal="right"/>
    </xf>
    <xf numFmtId="167" fontId="5" fillId="9" borderId="17" xfId="0" applyNumberFormat="1" applyFont="1" applyFill="1" applyBorder="1" applyAlignment="1">
      <alignment horizontal="right" vertical="center" wrapText="1"/>
    </xf>
    <xf numFmtId="2" fontId="5" fillId="7" borderId="0" xfId="0" applyNumberFormat="1" applyFont="1" applyFill="1"/>
    <xf numFmtId="166" fontId="5" fillId="11" borderId="18" xfId="0" applyNumberFormat="1" applyFont="1" applyFill="1" applyBorder="1" applyAlignment="1">
      <alignment horizontal="right" vertical="center" wrapText="1"/>
    </xf>
    <xf numFmtId="167" fontId="5" fillId="11" borderId="3" xfId="0" applyNumberFormat="1" applyFont="1" applyFill="1" applyBorder="1" applyAlignment="1">
      <alignment horizontal="right" vertical="center" wrapText="1"/>
    </xf>
    <xf numFmtId="169" fontId="5" fillId="7" borderId="18" xfId="0" applyNumberFormat="1" applyFont="1" applyFill="1" applyBorder="1" applyAlignment="1">
      <alignment horizontal="right" vertical="center" wrapText="1"/>
    </xf>
    <xf numFmtId="167" fontId="5" fillId="7" borderId="3" xfId="0" applyNumberFormat="1" applyFont="1" applyFill="1" applyBorder="1" applyAlignment="1">
      <alignment horizontal="right" vertical="center" wrapText="1"/>
    </xf>
    <xf numFmtId="43" fontId="5" fillId="7" borderId="18" xfId="0" applyNumberFormat="1" applyFont="1" applyFill="1" applyBorder="1"/>
    <xf numFmtId="2" fontId="5" fillId="7" borderId="3" xfId="0" applyNumberFormat="1" applyFont="1" applyFill="1" applyBorder="1" applyAlignment="1">
      <alignment horizontal="right"/>
    </xf>
    <xf numFmtId="166" fontId="5" fillId="7" borderId="18" xfId="0" applyNumberFormat="1" applyFont="1" applyFill="1" applyBorder="1" applyAlignment="1">
      <alignment horizontal="right" vertical="center" wrapText="1"/>
    </xf>
    <xf numFmtId="166" fontId="5" fillId="7" borderId="18" xfId="0" applyNumberFormat="1" applyFont="1" applyFill="1" applyBorder="1"/>
    <xf numFmtId="166" fontId="5" fillId="5" borderId="18" xfId="0" applyNumberFormat="1" applyFont="1" applyFill="1" applyBorder="1" applyAlignment="1">
      <alignment horizontal="right" vertical="center" wrapText="1"/>
    </xf>
    <xf numFmtId="167" fontId="5" fillId="5" borderId="3" xfId="0" applyNumberFormat="1" applyFont="1" applyFill="1" applyBorder="1" applyAlignment="1">
      <alignment horizontal="right" vertical="center" wrapText="1"/>
    </xf>
    <xf numFmtId="169" fontId="5" fillId="5" borderId="18" xfId="0" applyNumberFormat="1" applyFont="1" applyFill="1" applyBorder="1" applyAlignment="1">
      <alignment horizontal="right" vertical="center" wrapText="1"/>
    </xf>
    <xf numFmtId="43" fontId="5" fillId="5" borderId="18" xfId="0" applyNumberFormat="1" applyFont="1" applyFill="1" applyBorder="1"/>
    <xf numFmtId="2" fontId="5" fillId="5" borderId="3" xfId="0" applyNumberFormat="1" applyFont="1" applyFill="1" applyBorder="1" applyAlignment="1">
      <alignment horizontal="right"/>
    </xf>
    <xf numFmtId="166" fontId="5" fillId="5" borderId="18" xfId="0" applyNumberFormat="1" applyFont="1" applyFill="1" applyBorder="1"/>
    <xf numFmtId="0" fontId="5" fillId="4" borderId="0" xfId="0" applyFont="1" applyFill="1"/>
    <xf numFmtId="166" fontId="5" fillId="4" borderId="18" xfId="0" applyNumberFormat="1" applyFont="1" applyFill="1" applyBorder="1" applyAlignment="1">
      <alignment horizontal="right" vertical="center" wrapText="1"/>
    </xf>
    <xf numFmtId="167" fontId="5" fillId="4" borderId="3" xfId="0" applyNumberFormat="1" applyFont="1" applyFill="1" applyBorder="1" applyAlignment="1">
      <alignment horizontal="right" vertical="center" wrapText="1"/>
    </xf>
    <xf numFmtId="169" fontId="5" fillId="4" borderId="18" xfId="0" applyNumberFormat="1" applyFont="1" applyFill="1" applyBorder="1" applyAlignment="1">
      <alignment horizontal="right" vertical="center" wrapText="1"/>
    </xf>
    <xf numFmtId="43" fontId="5" fillId="4" borderId="18" xfId="0" applyNumberFormat="1" applyFont="1" applyFill="1" applyBorder="1"/>
    <xf numFmtId="2" fontId="5" fillId="4" borderId="3" xfId="0" applyNumberFormat="1" applyFont="1" applyFill="1" applyBorder="1" applyAlignment="1">
      <alignment horizontal="right"/>
    </xf>
    <xf numFmtId="166" fontId="5" fillId="4" borderId="18" xfId="0" applyNumberFormat="1" applyFont="1" applyFill="1" applyBorder="1"/>
    <xf numFmtId="2" fontId="5" fillId="4" borderId="0" xfId="0" applyNumberFormat="1" applyFont="1" applyFill="1"/>
    <xf numFmtId="166" fontId="5" fillId="9" borderId="18" xfId="0" applyNumberFormat="1" applyFont="1" applyFill="1" applyBorder="1" applyAlignment="1">
      <alignment horizontal="right" vertical="center" wrapText="1"/>
    </xf>
    <xf numFmtId="166" fontId="5" fillId="3" borderId="20" xfId="0" applyNumberFormat="1" applyFont="1" applyFill="1" applyBorder="1" applyAlignment="1">
      <alignment horizontal="right" vertical="center" wrapText="1"/>
    </xf>
    <xf numFmtId="167" fontId="5" fillId="3" borderId="21" xfId="0" applyNumberFormat="1" applyFont="1" applyFill="1" applyBorder="1" applyAlignment="1">
      <alignment horizontal="right" vertical="center" wrapText="1"/>
    </xf>
    <xf numFmtId="168" fontId="5" fillId="3" borderId="20" xfId="0" applyNumberFormat="1" applyFont="1" applyFill="1" applyBorder="1" applyAlignment="1">
      <alignment horizontal="right" vertical="center" wrapText="1"/>
    </xf>
    <xf numFmtId="44" fontId="5" fillId="3" borderId="20" xfId="0" applyNumberFormat="1" applyFont="1" applyFill="1" applyBorder="1" applyAlignment="1">
      <alignment horizontal="right"/>
    </xf>
    <xf numFmtId="2" fontId="5" fillId="3" borderId="21" xfId="0" applyNumberFormat="1" applyFont="1" applyFill="1" applyBorder="1" applyAlignment="1">
      <alignment horizontal="right"/>
    </xf>
    <xf numFmtId="167" fontId="5" fillId="3" borderId="20" xfId="0" applyNumberFormat="1" applyFont="1" applyFill="1" applyBorder="1" applyAlignment="1">
      <alignment horizontal="right" vertical="center" wrapText="1"/>
    </xf>
    <xf numFmtId="166" fontId="5" fillId="3" borderId="20" xfId="0" applyNumberFormat="1" applyFont="1" applyFill="1" applyBorder="1" applyAlignment="1">
      <alignment horizontal="right"/>
    </xf>
    <xf numFmtId="3" fontId="5" fillId="7" borderId="18" xfId="0" applyNumberFormat="1" applyFont="1" applyFill="1" applyBorder="1" applyAlignment="1">
      <alignment horizontal="right" vertical="center" wrapText="1"/>
    </xf>
    <xf numFmtId="3" fontId="5" fillId="7" borderId="18" xfId="0" applyNumberFormat="1" applyFont="1" applyFill="1" applyBorder="1" applyAlignment="1">
      <alignment horizontal="right"/>
    </xf>
    <xf numFmtId="167" fontId="5" fillId="11" borderId="18" xfId="0" applyNumberFormat="1" applyFont="1" applyFill="1" applyBorder="1" applyAlignment="1">
      <alignment horizontal="right" vertical="center" wrapText="1"/>
    </xf>
    <xf numFmtId="166" fontId="5" fillId="7" borderId="18" xfId="0" applyNumberFormat="1" applyFont="1" applyFill="1" applyBorder="1" applyAlignment="1">
      <alignment horizontal="right"/>
    </xf>
    <xf numFmtId="0" fontId="17" fillId="7" borderId="22" xfId="0" applyFont="1" applyFill="1" applyBorder="1"/>
    <xf numFmtId="0" fontId="5" fillId="7" borderId="22" xfId="0" applyFont="1" applyFill="1" applyBorder="1"/>
    <xf numFmtId="166" fontId="5" fillId="5" borderId="17" xfId="0" applyNumberFormat="1" applyFont="1" applyFill="1" applyBorder="1" applyAlignment="1">
      <alignment horizontal="right" vertical="center" wrapText="1"/>
    </xf>
    <xf numFmtId="167" fontId="5" fillId="5" borderId="9" xfId="0" applyNumberFormat="1" applyFont="1" applyFill="1" applyBorder="1" applyAlignment="1">
      <alignment horizontal="right" vertical="center" wrapText="1"/>
    </xf>
    <xf numFmtId="168" fontId="5" fillId="5" borderId="17" xfId="0" applyNumberFormat="1" applyFont="1" applyFill="1" applyBorder="1" applyAlignment="1">
      <alignment horizontal="right" vertical="center" wrapText="1"/>
    </xf>
    <xf numFmtId="44" fontId="5" fillId="5" borderId="17" xfId="0" applyNumberFormat="1" applyFont="1" applyFill="1" applyBorder="1" applyAlignment="1">
      <alignment horizontal="right"/>
    </xf>
    <xf numFmtId="2" fontId="5" fillId="5" borderId="9" xfId="0" applyNumberFormat="1" applyFont="1" applyFill="1" applyBorder="1" applyAlignment="1">
      <alignment horizontal="right"/>
    </xf>
    <xf numFmtId="167" fontId="5" fillId="5" borderId="17" xfId="0" applyNumberFormat="1" applyFont="1" applyFill="1" applyBorder="1" applyAlignment="1">
      <alignment horizontal="right" vertical="center" wrapText="1"/>
    </xf>
    <xf numFmtId="166" fontId="5" fillId="5" borderId="17" xfId="0" applyNumberFormat="1" applyFont="1" applyFill="1" applyBorder="1" applyAlignment="1">
      <alignment horizontal="right"/>
    </xf>
    <xf numFmtId="43" fontId="5" fillId="7" borderId="18" xfId="0" applyNumberFormat="1" applyFont="1" applyFill="1" applyBorder="1" applyAlignment="1">
      <alignment horizontal="right"/>
    </xf>
    <xf numFmtId="166" fontId="5" fillId="4" borderId="17" xfId="0" applyNumberFormat="1" applyFont="1" applyFill="1" applyBorder="1" applyAlignment="1">
      <alignment horizontal="right" vertical="center" wrapText="1"/>
    </xf>
    <xf numFmtId="167" fontId="5" fillId="4" borderId="9" xfId="0" applyNumberFormat="1" applyFont="1" applyFill="1" applyBorder="1" applyAlignment="1">
      <alignment horizontal="right" vertical="center" wrapText="1"/>
    </xf>
    <xf numFmtId="168" fontId="5" fillId="4" borderId="17" xfId="0" applyNumberFormat="1" applyFont="1" applyFill="1" applyBorder="1" applyAlignment="1">
      <alignment horizontal="right" vertical="center" wrapText="1"/>
    </xf>
    <xf numFmtId="44" fontId="5" fillId="4" borderId="17" xfId="0" applyNumberFormat="1" applyFont="1" applyFill="1" applyBorder="1" applyAlignment="1">
      <alignment horizontal="right"/>
    </xf>
    <xf numFmtId="2" fontId="5" fillId="4" borderId="9" xfId="0" applyNumberFormat="1" applyFont="1" applyFill="1" applyBorder="1" applyAlignment="1">
      <alignment horizontal="right"/>
    </xf>
    <xf numFmtId="167" fontId="5" fillId="4" borderId="17" xfId="0" applyNumberFormat="1" applyFont="1" applyFill="1" applyBorder="1" applyAlignment="1">
      <alignment horizontal="right" vertical="center" wrapText="1"/>
    </xf>
    <xf numFmtId="166" fontId="5" fillId="4" borderId="17" xfId="0" applyNumberFormat="1" applyFont="1" applyFill="1" applyBorder="1" applyAlignment="1">
      <alignment horizontal="right"/>
    </xf>
    <xf numFmtId="166" fontId="5" fillId="11" borderId="24" xfId="0" applyNumberFormat="1" applyFont="1" applyFill="1" applyBorder="1" applyAlignment="1">
      <alignment horizontal="right" vertical="center" wrapText="1"/>
    </xf>
    <xf numFmtId="167" fontId="5" fillId="11" borderId="25" xfId="0" applyNumberFormat="1" applyFont="1" applyFill="1" applyBorder="1" applyAlignment="1">
      <alignment horizontal="right" vertical="center" wrapText="1"/>
    </xf>
    <xf numFmtId="3" fontId="5" fillId="7" borderId="24" xfId="0" applyNumberFormat="1" applyFont="1" applyFill="1" applyBorder="1" applyAlignment="1">
      <alignment horizontal="right" vertical="center" wrapText="1"/>
    </xf>
    <xf numFmtId="167" fontId="5" fillId="7" borderId="25" xfId="0" applyNumberFormat="1" applyFont="1" applyFill="1" applyBorder="1" applyAlignment="1">
      <alignment horizontal="right" vertical="center" wrapText="1"/>
    </xf>
    <xf numFmtId="3" fontId="5" fillId="7" borderId="24" xfId="0" applyNumberFormat="1" applyFont="1" applyFill="1" applyBorder="1" applyAlignment="1">
      <alignment horizontal="right"/>
    </xf>
    <xf numFmtId="2" fontId="5" fillId="7" borderId="25" xfId="0" applyNumberFormat="1" applyFont="1" applyFill="1" applyBorder="1" applyAlignment="1">
      <alignment horizontal="right"/>
    </xf>
    <xf numFmtId="167" fontId="5" fillId="11" borderId="24" xfId="0" applyNumberFormat="1" applyFont="1" applyFill="1" applyBorder="1" applyAlignment="1">
      <alignment horizontal="right" vertical="center" wrapText="1"/>
    </xf>
    <xf numFmtId="166" fontId="5" fillId="7" borderId="24" xfId="0" applyNumberFormat="1" applyFont="1" applyFill="1" applyBorder="1" applyAlignment="1">
      <alignment horizontal="right" vertical="center" wrapText="1"/>
    </xf>
    <xf numFmtId="166" fontId="5" fillId="7" borderId="24" xfId="0" applyNumberFormat="1" applyFont="1" applyFill="1" applyBorder="1" applyAlignment="1">
      <alignment horizontal="right"/>
    </xf>
    <xf numFmtId="0" fontId="17" fillId="3" borderId="17" xfId="0" applyFont="1" applyFill="1" applyBorder="1"/>
    <xf numFmtId="0" fontId="5" fillId="3" borderId="1" xfId="0" applyFont="1" applyFill="1" applyBorder="1"/>
    <xf numFmtId="166" fontId="5" fillId="3" borderId="17" xfId="0" applyNumberFormat="1" applyFont="1" applyFill="1" applyBorder="1" applyAlignment="1">
      <alignment horizontal="right" vertical="center" wrapText="1"/>
    </xf>
    <xf numFmtId="167" fontId="5" fillId="3" borderId="9" xfId="0" applyNumberFormat="1" applyFont="1" applyFill="1" applyBorder="1" applyAlignment="1">
      <alignment horizontal="right" vertical="center" wrapText="1"/>
    </xf>
    <xf numFmtId="168" fontId="5" fillId="3" borderId="17" xfId="0" applyNumberFormat="1" applyFont="1" applyFill="1" applyBorder="1" applyAlignment="1">
      <alignment horizontal="right" vertical="center" wrapText="1"/>
    </xf>
    <xf numFmtId="44" fontId="5" fillId="3" borderId="17" xfId="0" applyNumberFormat="1" applyFont="1" applyFill="1" applyBorder="1" applyAlignment="1">
      <alignment horizontal="right"/>
    </xf>
    <xf numFmtId="2" fontId="5" fillId="3" borderId="9" xfId="0" applyNumberFormat="1" applyFont="1" applyFill="1" applyBorder="1" applyAlignment="1">
      <alignment horizontal="right"/>
    </xf>
    <xf numFmtId="166" fontId="5" fillId="3" borderId="17" xfId="0" applyNumberFormat="1" applyFont="1" applyFill="1" applyBorder="1" applyAlignment="1">
      <alignment horizontal="right"/>
    </xf>
    <xf numFmtId="166" fontId="5" fillId="5" borderId="27" xfId="0" applyNumberFormat="1" applyFont="1" applyFill="1" applyBorder="1" applyAlignment="1">
      <alignment horizontal="right" vertical="center" wrapText="1"/>
    </xf>
    <xf numFmtId="167" fontId="5" fillId="5" borderId="5" xfId="0" applyNumberFormat="1" applyFont="1" applyFill="1" applyBorder="1" applyAlignment="1">
      <alignment horizontal="right" vertical="center" wrapText="1"/>
    </xf>
    <xf numFmtId="169" fontId="5" fillId="5" borderId="27" xfId="0" applyNumberFormat="1" applyFont="1" applyFill="1" applyBorder="1" applyAlignment="1">
      <alignment horizontal="right" vertical="center" wrapText="1"/>
    </xf>
    <xf numFmtId="43" fontId="5" fillId="5" borderId="27" xfId="0" applyNumberFormat="1" applyFont="1" applyFill="1" applyBorder="1"/>
    <xf numFmtId="2" fontId="5" fillId="5" borderId="5" xfId="0" applyNumberFormat="1" applyFont="1" applyFill="1" applyBorder="1" applyAlignment="1">
      <alignment horizontal="right"/>
    </xf>
    <xf numFmtId="166" fontId="5" fillId="5" borderId="27" xfId="0" applyNumberFormat="1" applyFont="1" applyFill="1" applyBorder="1"/>
    <xf numFmtId="0" fontId="17" fillId="3" borderId="22" xfId="0" applyFont="1" applyFill="1" applyBorder="1"/>
    <xf numFmtId="0" fontId="5" fillId="3" borderId="22" xfId="0" applyFont="1" applyFill="1" applyBorder="1"/>
    <xf numFmtId="166" fontId="5" fillId="3" borderId="24" xfId="0" applyNumberFormat="1" applyFont="1" applyFill="1" applyBorder="1" applyAlignment="1">
      <alignment horizontal="right" vertical="center" wrapText="1"/>
    </xf>
    <xf numFmtId="167" fontId="5" fillId="3" borderId="25" xfId="0" applyNumberFormat="1" applyFont="1" applyFill="1" applyBorder="1" applyAlignment="1">
      <alignment horizontal="right" vertical="center" wrapText="1"/>
    </xf>
    <xf numFmtId="168" fontId="5" fillId="3" borderId="24" xfId="0" applyNumberFormat="1" applyFont="1" applyFill="1" applyBorder="1" applyAlignment="1">
      <alignment horizontal="right" vertical="center" wrapText="1"/>
    </xf>
    <xf numFmtId="44" fontId="5" fillId="3" borderId="24" xfId="0" applyNumberFormat="1" applyFont="1" applyFill="1" applyBorder="1" applyAlignment="1">
      <alignment horizontal="right"/>
    </xf>
    <xf numFmtId="2" fontId="5" fillId="3" borderId="25" xfId="0" applyNumberFormat="1" applyFont="1" applyFill="1" applyBorder="1" applyAlignment="1">
      <alignment horizontal="right"/>
    </xf>
    <xf numFmtId="167" fontId="5" fillId="3" borderId="24" xfId="0" applyNumberFormat="1" applyFont="1" applyFill="1" applyBorder="1" applyAlignment="1">
      <alignment horizontal="right" vertical="center" wrapText="1"/>
    </xf>
    <xf numFmtId="166" fontId="5" fillId="3" borderId="24" xfId="0" applyNumberFormat="1" applyFont="1" applyFill="1" applyBorder="1" applyAlignment="1">
      <alignment horizontal="right"/>
    </xf>
    <xf numFmtId="166" fontId="5" fillId="10" borderId="18" xfId="0" applyNumberFormat="1" applyFont="1" applyFill="1" applyBorder="1" applyAlignment="1">
      <alignment horizontal="right" vertical="center" wrapText="1"/>
    </xf>
    <xf numFmtId="167" fontId="5" fillId="10" borderId="3" xfId="0" applyNumberFormat="1" applyFont="1" applyFill="1" applyBorder="1" applyAlignment="1">
      <alignment horizontal="right" vertical="center" wrapText="1"/>
    </xf>
    <xf numFmtId="168" fontId="5" fillId="10" borderId="18" xfId="0" applyNumberFormat="1" applyFont="1" applyFill="1" applyBorder="1" applyAlignment="1">
      <alignment horizontal="right" vertical="center" wrapText="1"/>
    </xf>
    <xf numFmtId="44" fontId="5" fillId="10" borderId="18" xfId="0" applyNumberFormat="1" applyFont="1" applyFill="1" applyBorder="1" applyAlignment="1">
      <alignment horizontal="right"/>
    </xf>
    <xf numFmtId="2" fontId="5" fillId="10" borderId="3" xfId="0" applyNumberFormat="1" applyFont="1" applyFill="1" applyBorder="1" applyAlignment="1">
      <alignment horizontal="right"/>
    </xf>
    <xf numFmtId="167" fontId="5" fillId="10" borderId="18" xfId="0" applyNumberFormat="1" applyFont="1" applyFill="1" applyBorder="1" applyAlignment="1">
      <alignment horizontal="right" vertical="center" wrapText="1"/>
    </xf>
    <xf numFmtId="166" fontId="5" fillId="10" borderId="18" xfId="0" applyNumberFormat="1" applyFont="1" applyFill="1" applyBorder="1" applyAlignment="1">
      <alignment horizontal="right"/>
    </xf>
    <xf numFmtId="168" fontId="5" fillId="4" borderId="18" xfId="0" applyNumberFormat="1" applyFont="1" applyFill="1" applyBorder="1" applyAlignment="1">
      <alignment horizontal="right" vertical="center" wrapText="1"/>
    </xf>
    <xf numFmtId="44" fontId="5" fillId="4" borderId="18" xfId="0" applyNumberFormat="1" applyFont="1" applyFill="1" applyBorder="1" applyAlignment="1">
      <alignment horizontal="right"/>
    </xf>
    <xf numFmtId="167" fontId="5" fillId="4" borderId="18" xfId="0" applyNumberFormat="1" applyFont="1" applyFill="1" applyBorder="1" applyAlignment="1">
      <alignment horizontal="right" vertical="center" wrapText="1"/>
    </xf>
    <xf numFmtId="166" fontId="5" fillId="4" borderId="18" xfId="0" applyNumberFormat="1" applyFont="1" applyFill="1" applyBorder="1" applyAlignment="1">
      <alignment horizontal="right"/>
    </xf>
    <xf numFmtId="166" fontId="5" fillId="4" borderId="27" xfId="0" applyNumberFormat="1" applyFont="1" applyFill="1" applyBorder="1" applyAlignment="1">
      <alignment horizontal="right" vertical="center" wrapText="1"/>
    </xf>
    <xf numFmtId="167" fontId="5" fillId="4" borderId="5" xfId="0" applyNumberFormat="1" applyFont="1" applyFill="1" applyBorder="1" applyAlignment="1">
      <alignment horizontal="right" vertical="center" wrapText="1"/>
    </xf>
    <xf numFmtId="169" fontId="5" fillId="4" borderId="27" xfId="0" applyNumberFormat="1" applyFont="1" applyFill="1" applyBorder="1" applyAlignment="1">
      <alignment horizontal="right" vertical="center" wrapText="1"/>
    </xf>
    <xf numFmtId="43" fontId="5" fillId="4" borderId="27" xfId="0" applyNumberFormat="1" applyFont="1" applyFill="1" applyBorder="1" applyAlignment="1">
      <alignment horizontal="right"/>
    </xf>
    <xf numFmtId="2" fontId="5" fillId="4" borderId="5" xfId="0" applyNumberFormat="1" applyFont="1" applyFill="1" applyBorder="1" applyAlignment="1">
      <alignment horizontal="right"/>
    </xf>
    <xf numFmtId="167" fontId="5" fillId="4" borderId="27" xfId="0" applyNumberFormat="1" applyFont="1" applyFill="1" applyBorder="1" applyAlignment="1">
      <alignment horizontal="right" vertical="center" wrapText="1"/>
    </xf>
    <xf numFmtId="166" fontId="5" fillId="4" borderId="27" xfId="0" applyNumberFormat="1" applyFont="1" applyFill="1" applyBorder="1" applyAlignment="1">
      <alignment horizontal="right"/>
    </xf>
    <xf numFmtId="0" fontId="17" fillId="7" borderId="0" xfId="0" applyFont="1" applyFill="1" applyBorder="1"/>
    <xf numFmtId="0" fontId="17" fillId="4" borderId="0" xfId="0" applyFont="1" applyFill="1" applyBorder="1"/>
    <xf numFmtId="170" fontId="5" fillId="7" borderId="18" xfId="0" applyNumberFormat="1" applyFont="1" applyFill="1" applyBorder="1" applyAlignment="1">
      <alignment horizontal="right" vertical="center" wrapText="1"/>
    </xf>
    <xf numFmtId="0" fontId="5" fillId="4" borderId="9" xfId="0" applyNumberFormat="1" applyFont="1" applyFill="1" applyBorder="1" applyAlignment="1">
      <alignment horizontal="right"/>
    </xf>
    <xf numFmtId="43" fontId="5" fillId="4" borderId="18" xfId="0" applyNumberFormat="1" applyFont="1" applyFill="1" applyBorder="1" applyAlignment="1">
      <alignment horizontal="right"/>
    </xf>
    <xf numFmtId="165" fontId="5" fillId="7" borderId="18" xfId="0" applyNumberFormat="1" applyFont="1" applyFill="1" applyBorder="1" applyAlignment="1">
      <alignment horizontal="right"/>
    </xf>
    <xf numFmtId="166" fontId="5" fillId="3" borderId="29" xfId="0" applyNumberFormat="1" applyFont="1" applyFill="1" applyBorder="1" applyAlignment="1">
      <alignment horizontal="right" vertical="center" wrapText="1"/>
    </xf>
    <xf numFmtId="167" fontId="5" fillId="3" borderId="30" xfId="0" applyNumberFormat="1" applyFont="1" applyFill="1" applyBorder="1" applyAlignment="1">
      <alignment horizontal="right" vertical="center" wrapText="1"/>
    </xf>
    <xf numFmtId="168" fontId="5" fillId="3" borderId="29" xfId="0" applyNumberFormat="1" applyFont="1" applyFill="1" applyBorder="1" applyAlignment="1">
      <alignment horizontal="right" vertical="center" wrapText="1"/>
    </xf>
    <xf numFmtId="44" fontId="5" fillId="3" borderId="29" xfId="0" applyNumberFormat="1" applyFont="1" applyFill="1" applyBorder="1" applyAlignment="1">
      <alignment horizontal="right" vertical="center" wrapText="1"/>
    </xf>
    <xf numFmtId="2" fontId="5" fillId="3" borderId="30" xfId="0" applyNumberFormat="1" applyFont="1" applyFill="1" applyBorder="1" applyAlignment="1">
      <alignment horizontal="right"/>
    </xf>
    <xf numFmtId="167" fontId="5" fillId="3" borderId="29" xfId="0" applyNumberFormat="1" applyFont="1" applyFill="1" applyBorder="1" applyAlignment="1">
      <alignment horizontal="right" vertical="center" wrapText="1"/>
    </xf>
    <xf numFmtId="166" fontId="5" fillId="3" borderId="29" xfId="0" applyNumberFormat="1" applyFont="1" applyFill="1" applyBorder="1" applyAlignment="1">
      <alignment horizontal="right"/>
    </xf>
    <xf numFmtId="44" fontId="5" fillId="3" borderId="20" xfId="0" applyNumberFormat="1" applyFont="1" applyFill="1" applyBorder="1" applyAlignment="1">
      <alignment horizontal="right" vertical="center" wrapText="1"/>
    </xf>
    <xf numFmtId="167" fontId="5" fillId="11" borderId="0" xfId="0" applyNumberFormat="1" applyFont="1" applyFill="1" applyBorder="1" applyAlignment="1">
      <alignment horizontal="right" vertical="center" wrapText="1"/>
    </xf>
    <xf numFmtId="3" fontId="5" fillId="7" borderId="0" xfId="0" applyNumberFormat="1" applyFont="1" applyFill="1" applyBorder="1" applyAlignment="1">
      <alignment horizontal="right" vertical="center" wrapText="1"/>
    </xf>
    <xf numFmtId="167" fontId="5" fillId="7" borderId="0" xfId="0" applyNumberFormat="1" applyFont="1" applyFill="1" applyBorder="1" applyAlignment="1">
      <alignment horizontal="right" vertical="center" wrapText="1"/>
    </xf>
    <xf numFmtId="3" fontId="5" fillId="7" borderId="0" xfId="0" applyNumberFormat="1" applyFont="1" applyFill="1" applyAlignment="1">
      <alignment horizontal="right"/>
    </xf>
    <xf numFmtId="2" fontId="5" fillId="7" borderId="0" xfId="0" applyNumberFormat="1" applyFont="1" applyFill="1" applyAlignment="1">
      <alignment horizontal="right"/>
    </xf>
    <xf numFmtId="0" fontId="21" fillId="7" borderId="0" xfId="0" applyFont="1" applyFill="1"/>
    <xf numFmtId="0" fontId="5" fillId="4" borderId="0" xfId="0" applyFont="1" applyFill="1" applyAlignment="1">
      <alignment horizontal="center"/>
    </xf>
    <xf numFmtId="3" fontId="5" fillId="4" borderId="0" xfId="0" applyNumberFormat="1" applyFont="1" applyFill="1" applyAlignment="1">
      <alignment horizontal="center"/>
    </xf>
    <xf numFmtId="3" fontId="5" fillId="4" borderId="0" xfId="0" applyNumberFormat="1" applyFont="1" applyFill="1"/>
    <xf numFmtId="0" fontId="21" fillId="4" borderId="0" xfId="0" applyFont="1" applyFill="1"/>
    <xf numFmtId="0" fontId="22" fillId="7" borderId="0" xfId="0" applyFont="1" applyFill="1"/>
    <xf numFmtId="0" fontId="5" fillId="7" borderId="0" xfId="0" applyFont="1" applyFill="1" applyAlignment="1">
      <alignment horizontal="center"/>
    </xf>
    <xf numFmtId="3" fontId="5" fillId="7" borderId="0" xfId="0" applyNumberFormat="1" applyFont="1" applyFill="1" applyAlignment="1">
      <alignment horizontal="center"/>
    </xf>
    <xf numFmtId="0" fontId="17" fillId="4" borderId="0" xfId="0" applyFont="1" applyFill="1"/>
    <xf numFmtId="0" fontId="2" fillId="4" borderId="0" xfId="0" applyFont="1" applyFill="1"/>
    <xf numFmtId="0" fontId="16" fillId="4" borderId="2" xfId="0" applyFont="1" applyFill="1" applyBorder="1"/>
    <xf numFmtId="0" fontId="5" fillId="4" borderId="7" xfId="0" applyFont="1" applyFill="1" applyBorder="1"/>
    <xf numFmtId="3" fontId="5" fillId="4" borderId="7" xfId="0" applyNumberFormat="1" applyFont="1" applyFill="1" applyBorder="1"/>
    <xf numFmtId="0" fontId="5" fillId="7" borderId="7" xfId="0" applyFont="1" applyFill="1" applyBorder="1"/>
    <xf numFmtId="0" fontId="5" fillId="7" borderId="12" xfId="0" applyFont="1" applyFill="1" applyBorder="1"/>
    <xf numFmtId="0" fontId="23" fillId="4" borderId="32" xfId="0" applyFont="1" applyFill="1" applyBorder="1" applyAlignment="1">
      <alignment horizontal="left"/>
    </xf>
    <xf numFmtId="0" fontId="2" fillId="4" borderId="0" xfId="0" applyFont="1" applyFill="1" applyBorder="1" applyAlignment="1">
      <alignment wrapText="1"/>
    </xf>
    <xf numFmtId="0" fontId="5" fillId="7" borderId="13" xfId="0" applyFont="1" applyFill="1" applyBorder="1"/>
    <xf numFmtId="0" fontId="23" fillId="4" borderId="33" xfId="0" applyFont="1" applyFill="1" applyBorder="1" applyAlignment="1">
      <alignment horizontal="left"/>
    </xf>
    <xf numFmtId="0" fontId="5" fillId="4" borderId="4" xfId="0" applyFont="1" applyFill="1" applyBorder="1"/>
    <xf numFmtId="3" fontId="5" fillId="4" borderId="4" xfId="0" applyNumberFormat="1" applyFont="1" applyFill="1" applyBorder="1"/>
    <xf numFmtId="0" fontId="5" fillId="7" borderId="4" xfId="0" applyFont="1" applyFill="1" applyBorder="1"/>
    <xf numFmtId="0" fontId="5" fillId="7" borderId="14" xfId="0" applyFont="1" applyFill="1" applyBorder="1"/>
    <xf numFmtId="0" fontId="17" fillId="7" borderId="0" xfId="0" applyFont="1" applyFill="1" applyAlignment="1">
      <alignment vertical="center" wrapText="1"/>
    </xf>
    <xf numFmtId="1" fontId="17" fillId="7" borderId="0" xfId="0" applyNumberFormat="1" applyFont="1" applyFill="1" applyAlignment="1">
      <alignment horizontal="left"/>
    </xf>
    <xf numFmtId="0" fontId="5" fillId="7" borderId="0" xfId="0" applyFont="1" applyFill="1" applyAlignment="1">
      <alignment horizontal="left"/>
    </xf>
    <xf numFmtId="0" fontId="5" fillId="4" borderId="6" xfId="0" applyFont="1" applyFill="1" applyBorder="1" applyAlignment="1">
      <alignment horizontal="left" indent="5"/>
    </xf>
    <xf numFmtId="167" fontId="5" fillId="4" borderId="34" xfId="0" applyNumberFormat="1" applyFont="1" applyFill="1" applyBorder="1" applyAlignment="1">
      <alignment horizontal="right" vertical="center" wrapText="1"/>
    </xf>
    <xf numFmtId="167" fontId="5" fillId="4" borderId="35" xfId="0" applyNumberFormat="1" applyFont="1" applyFill="1" applyBorder="1" applyAlignment="1">
      <alignment horizontal="right" vertical="center" wrapText="1"/>
    </xf>
    <xf numFmtId="170" fontId="5" fillId="4" borderId="34" xfId="0" applyNumberFormat="1" applyFont="1" applyFill="1" applyBorder="1" applyAlignment="1">
      <alignment horizontal="right" vertical="center" wrapText="1"/>
    </xf>
    <xf numFmtId="165" fontId="5" fillId="4" borderId="34" xfId="0" applyNumberFormat="1" applyFont="1" applyFill="1" applyBorder="1"/>
    <xf numFmtId="2" fontId="5" fillId="4" borderId="35" xfId="0" applyNumberFormat="1" applyFont="1" applyFill="1" applyBorder="1" applyAlignment="1">
      <alignment horizontal="right"/>
    </xf>
    <xf numFmtId="166" fontId="5" fillId="4" borderId="34" xfId="0" applyNumberFormat="1" applyFont="1" applyFill="1" applyBorder="1" applyAlignment="1">
      <alignment horizontal="right" vertical="center" wrapText="1"/>
    </xf>
    <xf numFmtId="166" fontId="5" fillId="4" borderId="34" xfId="0" applyNumberFormat="1" applyFont="1" applyFill="1" applyBorder="1"/>
    <xf numFmtId="2" fontId="5" fillId="4" borderId="3" xfId="0" applyNumberFormat="1" applyFont="1" applyFill="1" applyBorder="1" applyAlignment="1">
      <alignment horizontal="right" vertical="center" wrapText="1"/>
    </xf>
    <xf numFmtId="44" fontId="5" fillId="4" borderId="18" xfId="0" applyNumberFormat="1" applyFont="1" applyFill="1" applyBorder="1"/>
    <xf numFmtId="2" fontId="5" fillId="4" borderId="5" xfId="0" applyNumberFormat="1" applyFont="1" applyFill="1" applyBorder="1" applyAlignment="1">
      <alignment horizontal="right" vertical="center" wrapText="1"/>
    </xf>
    <xf numFmtId="43" fontId="5" fillId="4" borderId="27" xfId="0" applyNumberFormat="1" applyFont="1" applyFill="1" applyBorder="1"/>
    <xf numFmtId="166" fontId="5" fillId="4" borderId="27" xfId="0" applyNumberFormat="1" applyFont="1" applyFill="1" applyBorder="1"/>
    <xf numFmtId="0" fontId="17" fillId="4" borderId="0" xfId="0" applyFont="1" applyFill="1" applyBorder="1" applyAlignment="1">
      <alignment horizontal="left" indent="5"/>
    </xf>
    <xf numFmtId="0" fontId="23" fillId="4" borderId="7" xfId="0" applyFont="1" applyFill="1" applyBorder="1"/>
    <xf numFmtId="3" fontId="23" fillId="4" borderId="7" xfId="0" applyNumberFormat="1" applyFont="1" applyFill="1" applyBorder="1"/>
    <xf numFmtId="0" fontId="23" fillId="4" borderId="0" xfId="0" applyFont="1" applyFill="1" applyBorder="1" applyAlignment="1">
      <alignment horizontal="left" wrapText="1"/>
    </xf>
    <xf numFmtId="0" fontId="23" fillId="4" borderId="0" xfId="0" applyFont="1" applyFill="1" applyBorder="1"/>
    <xf numFmtId="3" fontId="23" fillId="4" borderId="0" xfId="0" applyNumberFormat="1" applyFont="1" applyFill="1" applyBorder="1"/>
    <xf numFmtId="0" fontId="23" fillId="4" borderId="4" xfId="0" applyFont="1" applyFill="1" applyBorder="1"/>
    <xf numFmtId="3" fontId="23" fillId="4" borderId="4" xfId="0" applyNumberFormat="1" applyFont="1" applyFill="1" applyBorder="1"/>
    <xf numFmtId="165" fontId="5" fillId="4" borderId="34" xfId="0" applyNumberFormat="1" applyFont="1" applyFill="1" applyBorder="1" applyAlignment="1">
      <alignment horizontal="right"/>
    </xf>
    <xf numFmtId="166" fontId="5" fillId="4" borderId="34" xfId="0" applyNumberFormat="1" applyFont="1" applyFill="1" applyBorder="1" applyAlignment="1">
      <alignment horizontal="right"/>
    </xf>
    <xf numFmtId="0" fontId="5" fillId="4" borderId="4" xfId="0" applyFont="1" applyFill="1" applyBorder="1" applyAlignment="1">
      <alignment horizontal="left" indent="5"/>
    </xf>
    <xf numFmtId="0" fontId="17" fillId="3" borderId="22" xfId="0" applyFont="1" applyFill="1" applyBorder="1" applyAlignment="1">
      <alignment horizontal="left"/>
    </xf>
    <xf numFmtId="44" fontId="5" fillId="3" borderId="24" xfId="0" applyNumberFormat="1" applyFont="1" applyFill="1" applyBorder="1" applyAlignment="1">
      <alignment horizontal="right" vertical="center" wrapText="1"/>
    </xf>
    <xf numFmtId="0" fontId="16" fillId="7" borderId="7" xfId="0" applyFont="1" applyFill="1" applyBorder="1" applyAlignment="1">
      <alignment vertical="center"/>
    </xf>
    <xf numFmtId="0" fontId="15" fillId="4" borderId="4" xfId="0" applyFont="1" applyFill="1" applyBorder="1"/>
    <xf numFmtId="169" fontId="5" fillId="4" borderId="34" xfId="0" applyNumberFormat="1" applyFont="1" applyFill="1" applyBorder="1" applyAlignment="1">
      <alignment horizontal="right" vertical="center" wrapText="1"/>
    </xf>
    <xf numFmtId="0" fontId="5" fillId="4" borderId="0" xfId="0" applyFont="1" applyFill="1" applyBorder="1" applyAlignment="1">
      <alignment horizontal="left" indent="13"/>
    </xf>
    <xf numFmtId="165" fontId="5" fillId="4" borderId="27" xfId="0" applyNumberFormat="1" applyFont="1" applyFill="1" applyBorder="1" applyAlignment="1">
      <alignment horizontal="right"/>
    </xf>
    <xf numFmtId="170" fontId="5" fillId="4" borderId="27" xfId="0" applyNumberFormat="1" applyFont="1" applyFill="1" applyBorder="1" applyAlignment="1">
      <alignment horizontal="right" vertical="center" wrapText="1"/>
    </xf>
    <xf numFmtId="0" fontId="5" fillId="4" borderId="4" xfId="0" applyFont="1" applyFill="1" applyBorder="1" applyAlignment="1">
      <alignment horizontal="left" indent="13"/>
    </xf>
    <xf numFmtId="3" fontId="5" fillId="7" borderId="0" xfId="0" applyNumberFormat="1" applyFont="1" applyFill="1" applyBorder="1"/>
    <xf numFmtId="0" fontId="19" fillId="11" borderId="22" xfId="0" applyFont="1" applyFill="1" applyBorder="1"/>
    <xf numFmtId="0" fontId="19" fillId="11" borderId="25" xfId="0" applyFont="1" applyFill="1" applyBorder="1"/>
    <xf numFmtId="170" fontId="5" fillId="4" borderId="17" xfId="0" applyNumberFormat="1" applyFont="1" applyFill="1" applyBorder="1" applyAlignment="1">
      <alignment horizontal="right" vertical="center" wrapText="1"/>
    </xf>
    <xf numFmtId="165" fontId="5" fillId="4" borderId="17" xfId="0" applyNumberFormat="1" applyFont="1" applyFill="1" applyBorder="1" applyAlignment="1">
      <alignment horizontal="right"/>
    </xf>
    <xf numFmtId="166" fontId="5" fillId="4" borderId="40" xfId="0" applyNumberFormat="1" applyFont="1" applyFill="1" applyBorder="1" applyAlignment="1">
      <alignment horizontal="right" vertical="center" wrapText="1"/>
    </xf>
    <xf numFmtId="167" fontId="5" fillId="4" borderId="8" xfId="0" applyNumberFormat="1" applyFont="1" applyFill="1" applyBorder="1" applyAlignment="1">
      <alignment horizontal="right" vertical="center" wrapText="1"/>
    </xf>
    <xf numFmtId="168" fontId="5" fillId="4" borderId="40" xfId="0" applyNumberFormat="1" applyFont="1" applyFill="1" applyBorder="1" applyAlignment="1">
      <alignment horizontal="right" vertical="center" wrapText="1"/>
    </xf>
    <xf numFmtId="44" fontId="5" fillId="4" borderId="40" xfId="0" applyNumberFormat="1" applyFont="1" applyFill="1" applyBorder="1" applyAlignment="1">
      <alignment horizontal="right"/>
    </xf>
    <xf numFmtId="2" fontId="5" fillId="4" borderId="8" xfId="0" applyNumberFormat="1" applyFont="1" applyFill="1" applyBorder="1" applyAlignment="1">
      <alignment horizontal="right"/>
    </xf>
    <xf numFmtId="0" fontId="24" fillId="4" borderId="0" xfId="0" applyFont="1" applyFill="1" applyAlignment="1">
      <alignment horizontal="left" vertical="center" wrapText="1"/>
    </xf>
    <xf numFmtId="0" fontId="13" fillId="7" borderId="0" xfId="0" applyNumberFormat="1" applyFont="1" applyFill="1" applyBorder="1" applyAlignment="1">
      <alignment horizontal="center"/>
    </xf>
    <xf numFmtId="0" fontId="13" fillId="7" borderId="0" xfId="0" applyNumberFormat="1" applyFont="1" applyFill="1" applyBorder="1" applyAlignment="1">
      <alignment horizontal="right"/>
    </xf>
    <xf numFmtId="0" fontId="5" fillId="7" borderId="0" xfId="0" applyNumberFormat="1" applyFont="1" applyFill="1" applyBorder="1" applyAlignment="1">
      <alignment horizontal="left"/>
    </xf>
    <xf numFmtId="0" fontId="5" fillId="7" borderId="0" xfId="0" applyNumberFormat="1" applyFont="1" applyFill="1" applyBorder="1" applyAlignment="1">
      <alignment horizontal="center"/>
    </xf>
    <xf numFmtId="0" fontId="5" fillId="7" borderId="0" xfId="0" applyNumberFormat="1" applyFont="1" applyFill="1" applyBorder="1"/>
    <xf numFmtId="0" fontId="2" fillId="0" borderId="0" xfId="0" applyFont="1" applyFill="1"/>
    <xf numFmtId="0" fontId="25" fillId="7" borderId="0" xfId="0" applyNumberFormat="1" applyFont="1" applyFill="1" applyBorder="1"/>
    <xf numFmtId="0" fontId="25" fillId="7" borderId="0" xfId="0" applyNumberFormat="1" applyFont="1" applyFill="1" applyBorder="1" applyAlignment="1">
      <alignment horizontal="right"/>
    </xf>
    <xf numFmtId="0" fontId="26" fillId="7" borderId="0" xfId="0" applyNumberFormat="1" applyFont="1" applyFill="1" applyBorder="1" applyAlignment="1">
      <alignment horizontal="left"/>
    </xf>
    <xf numFmtId="0" fontId="27" fillId="7" borderId="0" xfId="0" applyNumberFormat="1" applyFont="1" applyFill="1" applyBorder="1" applyAlignment="1">
      <alignment horizontal="center"/>
    </xf>
    <xf numFmtId="0" fontId="27" fillId="7" borderId="0" xfId="0" applyNumberFormat="1" applyFont="1" applyFill="1" applyBorder="1" applyAlignment="1">
      <alignment horizontal="centerContinuous"/>
    </xf>
    <xf numFmtId="0" fontId="5" fillId="7" borderId="0" xfId="0" applyNumberFormat="1" applyFont="1" applyFill="1" applyBorder="1" applyAlignment="1">
      <alignment horizontal="centerContinuous"/>
    </xf>
    <xf numFmtId="0" fontId="16" fillId="7" borderId="0" xfId="0" applyNumberFormat="1" applyFont="1" applyFill="1" applyBorder="1" applyAlignment="1">
      <alignment horizontal="centerContinuous"/>
    </xf>
    <xf numFmtId="0" fontId="16" fillId="7" borderId="0" xfId="0" applyNumberFormat="1" applyFont="1" applyFill="1" applyBorder="1" applyAlignment="1">
      <alignment horizontal="right"/>
    </xf>
    <xf numFmtId="0" fontId="2" fillId="7" borderId="0" xfId="0" applyNumberFormat="1" applyFont="1" applyFill="1" applyBorder="1" applyAlignment="1">
      <alignment horizontal="left"/>
    </xf>
    <xf numFmtId="0" fontId="17" fillId="7" borderId="0" xfId="0" applyNumberFormat="1" applyFont="1" applyFill="1" applyBorder="1" applyAlignment="1">
      <alignment horizontal="center"/>
    </xf>
    <xf numFmtId="0" fontId="17" fillId="7" borderId="0" xfId="0" applyNumberFormat="1" applyFont="1" applyFill="1" applyBorder="1" applyAlignment="1">
      <alignment horizontal="centerContinuous"/>
    </xf>
    <xf numFmtId="0" fontId="5" fillId="7" borderId="0" xfId="0" applyNumberFormat="1" applyFont="1" applyFill="1" applyBorder="1" applyAlignment="1">
      <alignment horizontal="right"/>
    </xf>
    <xf numFmtId="0" fontId="28" fillId="7" borderId="0" xfId="0" applyNumberFormat="1" applyFont="1" applyFill="1" applyAlignment="1">
      <alignment horizontal="center"/>
    </xf>
    <xf numFmtId="0" fontId="17" fillId="7" borderId="0" xfId="0" applyNumberFormat="1" applyFont="1" applyFill="1" applyBorder="1" applyAlignment="1">
      <alignment horizontal="right"/>
    </xf>
    <xf numFmtId="0" fontId="28" fillId="7" borderId="0" xfId="0" applyNumberFormat="1" applyFont="1" applyFill="1" applyBorder="1" applyAlignment="1">
      <alignment horizontal="center"/>
    </xf>
    <xf numFmtId="0" fontId="18" fillId="7" borderId="0" xfId="0" applyNumberFormat="1" applyFont="1" applyFill="1" applyBorder="1"/>
    <xf numFmtId="0" fontId="2" fillId="7" borderId="0" xfId="0" applyNumberFormat="1" applyFont="1" applyFill="1" applyBorder="1" applyAlignment="1">
      <alignment horizontal="left" vertical="center"/>
    </xf>
    <xf numFmtId="0" fontId="2" fillId="7" borderId="0" xfId="0" applyNumberFormat="1" applyFont="1" applyFill="1" applyBorder="1"/>
    <xf numFmtId="0" fontId="28" fillId="7" borderId="0" xfId="0" applyNumberFormat="1" applyFont="1" applyFill="1" applyBorder="1" applyAlignment="1">
      <alignment horizontal="left"/>
    </xf>
    <xf numFmtId="0" fontId="17" fillId="7" borderId="0" xfId="0" applyNumberFormat="1" applyFont="1" applyFill="1" applyBorder="1"/>
    <xf numFmtId="0" fontId="20" fillId="2" borderId="0" xfId="0" applyNumberFormat="1" applyFont="1" applyFill="1" applyAlignment="1">
      <alignment horizontal="right" vertical="center"/>
    </xf>
    <xf numFmtId="0" fontId="20" fillId="2" borderId="0" xfId="0" applyNumberFormat="1" applyFont="1" applyFill="1" applyAlignment="1">
      <alignment horizontal="left" vertical="center"/>
    </xf>
    <xf numFmtId="0" fontId="20" fillId="2" borderId="0" xfId="0" applyNumberFormat="1" applyFont="1" applyFill="1" applyAlignment="1">
      <alignment vertical="center"/>
    </xf>
    <xf numFmtId="0" fontId="20" fillId="2" borderId="0" xfId="0" applyNumberFormat="1" applyFont="1" applyFill="1" applyAlignment="1">
      <alignment horizontal="center" vertical="center"/>
    </xf>
    <xf numFmtId="0" fontId="2" fillId="11" borderId="0" xfId="0" applyNumberFormat="1" applyFont="1" applyFill="1"/>
    <xf numFmtId="169" fontId="2" fillId="11" borderId="0" xfId="0" applyNumberFormat="1" applyFont="1" applyFill="1" applyAlignment="1">
      <alignment horizontal="right"/>
    </xf>
    <xf numFmtId="0" fontId="2" fillId="11" borderId="0" xfId="0" applyNumberFormat="1" applyFont="1" applyFill="1" applyAlignment="1">
      <alignment horizontal="left"/>
    </xf>
    <xf numFmtId="0" fontId="2" fillId="11" borderId="0" xfId="0" applyNumberFormat="1" applyFont="1" applyFill="1" applyAlignment="1">
      <alignment vertical="center"/>
    </xf>
    <xf numFmtId="0" fontId="18" fillId="11" borderId="0" xfId="0" applyNumberFormat="1" applyFont="1" applyFill="1" applyAlignment="1">
      <alignment horizontal="center" vertical="center"/>
    </xf>
    <xf numFmtId="0" fontId="36" fillId="12" borderId="0" xfId="0" applyFont="1" applyFill="1"/>
    <xf numFmtId="0" fontId="36" fillId="0" borderId="0" xfId="0" applyFont="1" applyFill="1"/>
    <xf numFmtId="0" fontId="30" fillId="0" borderId="0" xfId="0" applyFont="1" applyFill="1" applyAlignment="1">
      <alignment horizontal="center" vertical="center"/>
    </xf>
    <xf numFmtId="0" fontId="2" fillId="0" borderId="0" xfId="0" applyNumberFormat="1" applyFont="1" applyFill="1"/>
    <xf numFmtId="169" fontId="2" fillId="0" borderId="0" xfId="0" applyNumberFormat="1" applyFont="1" applyFill="1" applyAlignment="1">
      <alignment horizontal="right"/>
    </xf>
    <xf numFmtId="0" fontId="2" fillId="0" borderId="0" xfId="0" applyNumberFormat="1" applyFont="1" applyFill="1" applyAlignment="1">
      <alignment horizontal="left"/>
    </xf>
    <xf numFmtId="0" fontId="2" fillId="0" borderId="0" xfId="0" applyNumberFormat="1" applyFont="1" applyFill="1" applyAlignment="1">
      <alignment vertical="center"/>
    </xf>
    <xf numFmtId="0" fontId="18" fillId="0" borderId="0" xfId="0" applyNumberFormat="1" applyFont="1" applyFill="1" applyAlignment="1">
      <alignment horizontal="center" vertical="center"/>
    </xf>
    <xf numFmtId="0" fontId="2" fillId="0" borderId="0" xfId="0" applyFont="1" applyFill="1" applyAlignment="1">
      <alignment horizontal="left"/>
    </xf>
    <xf numFmtId="0" fontId="2" fillId="0" borderId="0" xfId="0" applyFont="1" applyFill="1" applyAlignment="1">
      <alignment vertical="center"/>
    </xf>
    <xf numFmtId="0" fontId="18" fillId="0" borderId="0" xfId="0" applyFont="1" applyFill="1" applyAlignment="1">
      <alignment horizontal="center" vertical="center"/>
    </xf>
    <xf numFmtId="0" fontId="2" fillId="11" borderId="0" xfId="0" applyNumberFormat="1" applyFont="1" applyFill="1" applyBorder="1" applyAlignment="1">
      <alignment horizontal="right"/>
    </xf>
    <xf numFmtId="169" fontId="2" fillId="11" borderId="0" xfId="0" applyNumberFormat="1" applyFont="1" applyFill="1" applyBorder="1" applyAlignment="1">
      <alignment horizontal="right"/>
    </xf>
    <xf numFmtId="0" fontId="2" fillId="11" borderId="0" xfId="0" applyNumberFormat="1" applyFont="1" applyFill="1" applyBorder="1" applyAlignment="1">
      <alignment horizontal="left"/>
    </xf>
    <xf numFmtId="0" fontId="2" fillId="11" borderId="0" xfId="0" applyNumberFormat="1" applyFont="1" applyFill="1" applyBorder="1" applyAlignment="1">
      <alignment horizontal="center"/>
    </xf>
    <xf numFmtId="0" fontId="2" fillId="0" borderId="22" xfId="0" applyFont="1" applyFill="1" applyBorder="1"/>
    <xf numFmtId="0" fontId="18" fillId="0" borderId="22" xfId="0" applyFont="1" applyFill="1" applyBorder="1"/>
    <xf numFmtId="0" fontId="5" fillId="0" borderId="22" xfId="0" applyFont="1" applyFill="1" applyBorder="1"/>
    <xf numFmtId="0" fontId="2" fillId="0" borderId="0" xfId="0" applyFont="1" applyFill="1" applyBorder="1"/>
    <xf numFmtId="0" fontId="5" fillId="0" borderId="0" xfId="0" applyFont="1" applyFill="1" applyBorder="1" applyAlignment="1">
      <alignment horizontal="justify"/>
    </xf>
    <xf numFmtId="0" fontId="17" fillId="0" borderId="0" xfId="0" applyFont="1" applyFill="1" applyBorder="1" applyAlignment="1">
      <alignment vertical="center"/>
    </xf>
    <xf numFmtId="0" fontId="5" fillId="0" borderId="0" xfId="0" applyFont="1" applyFill="1" applyBorder="1" applyAlignment="1">
      <alignment horizontal="justify" vertical="center"/>
    </xf>
    <xf numFmtId="0" fontId="17" fillId="0" borderId="0" xfId="0" applyFont="1" applyFill="1" applyBorder="1" applyAlignment="1">
      <alignment horizontal="left" vertical="center"/>
    </xf>
    <xf numFmtId="0" fontId="5" fillId="13"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13" borderId="0" xfId="0" applyFont="1" applyFill="1" applyBorder="1" applyAlignment="1">
      <alignment vertical="center" wrapText="1"/>
    </xf>
    <xf numFmtId="0" fontId="15" fillId="0" borderId="0" xfId="0" applyFont="1" applyFill="1" applyBorder="1" applyAlignment="1">
      <alignment horizontal="right"/>
    </xf>
    <xf numFmtId="0" fontId="17" fillId="0" borderId="0" xfId="0" applyFont="1" applyFill="1" applyBorder="1" applyAlignment="1">
      <alignment horizontal="left"/>
    </xf>
    <xf numFmtId="0" fontId="17" fillId="0" borderId="0" xfId="0" applyFont="1" applyFill="1" applyBorder="1"/>
    <xf numFmtId="0" fontId="2" fillId="13" borderId="0" xfId="0" applyFont="1" applyFill="1" applyBorder="1"/>
    <xf numFmtId="0" fontId="29" fillId="0" borderId="0" xfId="0" applyFont="1" applyFill="1"/>
    <xf numFmtId="0" fontId="30" fillId="0" borderId="0" xfId="0" applyFont="1" applyFill="1"/>
    <xf numFmtId="0" fontId="31" fillId="0" borderId="0" xfId="0" applyFont="1" applyFill="1" applyAlignment="1">
      <alignment vertical="top"/>
    </xf>
    <xf numFmtId="0" fontId="32" fillId="0" borderId="0" xfId="0" applyFont="1" applyFill="1"/>
    <xf numFmtId="0" fontId="33" fillId="0" borderId="0" xfId="0" applyFont="1" applyFill="1"/>
    <xf numFmtId="0" fontId="24" fillId="0" borderId="0" xfId="0" applyFont="1" applyFill="1" applyAlignment="1">
      <alignment horizontal="left" vertical="top" wrapText="1"/>
    </xf>
    <xf numFmtId="0" fontId="33" fillId="4" borderId="0" xfId="0" applyFont="1" applyFill="1" applyBorder="1"/>
    <xf numFmtId="0" fontId="33" fillId="0" borderId="0" xfId="0" applyFont="1" applyFill="1" applyAlignment="1">
      <alignment vertical="top" wrapText="1"/>
    </xf>
    <xf numFmtId="0" fontId="0" fillId="0" borderId="0" xfId="0" applyFont="1" applyFill="1" applyAlignment="1">
      <alignment vertical="top" wrapText="1"/>
    </xf>
    <xf numFmtId="0" fontId="12" fillId="2" borderId="10" xfId="0" applyNumberFormat="1" applyFont="1" applyFill="1" applyBorder="1" applyAlignment="1">
      <alignment horizontal="left" wrapText="1"/>
    </xf>
    <xf numFmtId="0" fontId="36" fillId="0" borderId="31" xfId="0" applyFont="1" applyFill="1" applyBorder="1" applyAlignment="1">
      <alignment horizontal="left" vertical="center" wrapText="1" shrinkToFit="1"/>
    </xf>
    <xf numFmtId="0" fontId="15" fillId="4" borderId="11" xfId="0" applyFont="1" applyFill="1" applyBorder="1" applyAlignment="1">
      <alignment horizontal="center" vertical="center"/>
    </xf>
    <xf numFmtId="0" fontId="5" fillId="4" borderId="23" xfId="0" applyFont="1" applyFill="1" applyBorder="1" applyAlignment="1">
      <alignment horizontal="left" indent="5"/>
    </xf>
    <xf numFmtId="0" fontId="5" fillId="5" borderId="26" xfId="0" applyFont="1" applyFill="1" applyBorder="1" applyAlignment="1">
      <alignment horizontal="left" indent="5"/>
    </xf>
    <xf numFmtId="0" fontId="17" fillId="8" borderId="16" xfId="0" applyFont="1" applyFill="1" applyBorder="1" applyAlignment="1">
      <alignment horizontal="center" vertical="center"/>
    </xf>
    <xf numFmtId="0" fontId="2" fillId="4" borderId="15" xfId="0" applyNumberFormat="1" applyFont="1" applyFill="1" applyBorder="1" applyAlignment="1">
      <alignment horizontal="left"/>
    </xf>
    <xf numFmtId="0" fontId="5" fillId="5" borderId="10" xfId="0" applyFont="1" applyFill="1" applyBorder="1" applyAlignment="1">
      <alignment horizontal="left" indent="5"/>
    </xf>
    <xf numFmtId="3" fontId="20" fillId="2" borderId="16" xfId="0" applyNumberFormat="1" applyFont="1" applyFill="1" applyBorder="1" applyAlignment="1">
      <alignment horizontal="center" vertical="center" wrapText="1"/>
    </xf>
    <xf numFmtId="0" fontId="5" fillId="5" borderId="15" xfId="0" applyFont="1" applyFill="1" applyBorder="1" applyAlignment="1">
      <alignment horizontal="left" indent="5"/>
    </xf>
    <xf numFmtId="0" fontId="17" fillId="3" borderId="19" xfId="0" applyFont="1" applyFill="1" applyBorder="1" applyAlignment="1">
      <alignment horizontal="left"/>
    </xf>
    <xf numFmtId="0" fontId="5" fillId="4" borderId="10" xfId="0" applyFont="1" applyFill="1" applyBorder="1" applyAlignment="1">
      <alignment horizontal="left" indent="5"/>
    </xf>
    <xf numFmtId="0" fontId="5" fillId="10" borderId="10" xfId="0" applyFont="1" applyFill="1" applyBorder="1" applyAlignment="1">
      <alignment horizontal="left" indent="5"/>
    </xf>
    <xf numFmtId="0" fontId="20" fillId="2" borderId="16" xfId="0" applyFont="1" applyFill="1" applyBorder="1" applyAlignment="1">
      <alignment horizontal="center" vertical="center"/>
    </xf>
    <xf numFmtId="0" fontId="17" fillId="3" borderId="28" xfId="0" applyFont="1" applyFill="1" applyBorder="1" applyAlignment="1">
      <alignment horizontal="left"/>
    </xf>
    <xf numFmtId="0" fontId="5" fillId="5" borderId="23" xfId="0" applyFont="1" applyFill="1" applyBorder="1" applyAlignment="1">
      <alignment horizontal="left" indent="5"/>
    </xf>
    <xf numFmtId="0" fontId="5" fillId="9" borderId="10" xfId="0" applyFont="1" applyFill="1" applyBorder="1" applyAlignment="1">
      <alignment horizontal="left" indent="5"/>
    </xf>
    <xf numFmtId="0" fontId="5" fillId="7" borderId="10" xfId="0" applyFont="1" applyFill="1" applyBorder="1" applyAlignment="1">
      <alignment horizontal="left" indent="5"/>
    </xf>
    <xf numFmtId="0" fontId="20" fillId="2" borderId="16" xfId="0" applyFont="1" applyFill="1" applyBorder="1" applyAlignment="1">
      <alignment horizontal="center" vertical="center" wrapText="1"/>
    </xf>
    <xf numFmtId="0" fontId="5" fillId="6" borderId="10" xfId="0" applyFont="1" applyFill="1" applyBorder="1" applyAlignment="1">
      <alignment horizontal="left" indent="5"/>
    </xf>
    <xf numFmtId="0" fontId="17" fillId="4" borderId="26" xfId="0" applyFont="1" applyFill="1" applyBorder="1" applyAlignment="1">
      <alignment horizontal="left" indent="5"/>
    </xf>
    <xf numFmtId="0" fontId="5" fillId="4" borderId="10" xfId="0" applyFont="1" applyFill="1" applyBorder="1" applyAlignment="1">
      <alignment horizontal="left" indent="10"/>
    </xf>
    <xf numFmtId="0" fontId="17" fillId="4" borderId="36" xfId="0" applyFont="1" applyFill="1" applyBorder="1" applyAlignment="1">
      <alignment horizontal="left" indent="5"/>
    </xf>
    <xf numFmtId="0" fontId="17" fillId="4" borderId="37" xfId="0" applyFont="1" applyFill="1" applyBorder="1" applyAlignment="1">
      <alignment horizontal="left" indent="5"/>
    </xf>
    <xf numFmtId="0" fontId="2" fillId="7" borderId="10" xfId="0" applyFont="1" applyFill="1" applyBorder="1" applyAlignment="1">
      <alignment horizontal="left" vertical="center" wrapText="1" shrinkToFit="1"/>
    </xf>
    <xf numFmtId="0" fontId="5" fillId="4" borderId="39" xfId="0" applyFont="1" applyFill="1" applyBorder="1" applyAlignment="1">
      <alignment horizontal="left" indent="10"/>
    </xf>
    <xf numFmtId="0" fontId="17" fillId="4" borderId="38" xfId="0" applyFont="1" applyFill="1" applyBorder="1" applyAlignment="1">
      <alignment horizontal="left" indent="5"/>
    </xf>
    <xf numFmtId="0" fontId="16" fillId="7" borderId="10" xfId="0" applyNumberFormat="1" applyFont="1" applyFill="1" applyBorder="1" applyAlignment="1">
      <alignment horizontal="center"/>
    </xf>
    <xf numFmtId="0" fontId="25" fillId="7" borderId="10" xfId="0" applyNumberFormat="1" applyFont="1" applyFill="1" applyBorder="1" applyAlignment="1">
      <alignment horizontal="center" vertical="center" wrapText="1"/>
    </xf>
    <xf numFmtId="0" fontId="2" fillId="11" borderId="10" xfId="0" applyNumberFormat="1"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34" fillId="4" borderId="10" xfId="0" applyFont="1" applyFill="1" applyBorder="1" applyAlignment="1">
      <alignment horizontal="left"/>
    </xf>
    <xf numFmtId="0" fontId="24" fillId="0" borderId="10" xfId="0" applyFont="1" applyFill="1" applyBorder="1" applyAlignment="1">
      <alignment horizontal="left" vertical="top"/>
    </xf>
    <xf numFmtId="0" fontId="35" fillId="0" borderId="10" xfId="0" applyFont="1" applyFill="1" applyBorder="1" applyAlignment="1">
      <alignment horizontal="left" vertical="top"/>
    </xf>
    <xf numFmtId="0" fontId="35" fillId="0" borderId="10" xfId="0" applyFont="1" applyFill="1" applyBorder="1" applyAlignment="1">
      <alignment horizontal="left" vertical="top" wrapText="1"/>
    </xf>
    <xf numFmtId="0" fontId="24" fillId="0" borderId="10" xfId="0" applyFont="1" applyFill="1" applyBorder="1" applyAlignment="1">
      <alignment horizontal="left"/>
    </xf>
    <xf numFmtId="0" fontId="34" fillId="0" borderId="10" xfId="0" applyFont="1" applyFill="1" applyBorder="1"/>
  </cellXfs>
  <cellStyles count="1">
    <cellStyle name="Normal" xfId="0" builtinId="0"/>
  </cellStyles>
  <dxfs count="10">
    <dxf>
      <fill>
        <patternFill patternType="solid">
          <fgColor rgb="FFEAEAEA"/>
          <bgColor rgb="FFEAEAEA"/>
        </patternFill>
      </fill>
    </dxf>
    <dxf>
      <fill>
        <patternFill patternType="solid">
          <fgColor rgb="FFFFFFFF"/>
          <bgColor rgb="FFFFFFFF"/>
        </patternFill>
      </fill>
    </dxf>
    <dxf>
      <fill>
        <patternFill patternType="solid">
          <fgColor rgb="FFEAEAEA"/>
          <bgColor rgb="FFEAEAEA"/>
        </patternFill>
      </fill>
    </dxf>
    <dxf>
      <fill>
        <patternFill patternType="solid">
          <fgColor rgb="FFFFFFFF"/>
          <bgColor rgb="FFFFFFFF"/>
        </patternFill>
      </fill>
    </dxf>
    <dxf>
      <fill>
        <patternFill patternType="solid">
          <fgColor rgb="FFEAEAEA"/>
          <bgColor rgb="FFEAEAEA"/>
        </patternFill>
      </fill>
    </dxf>
    <dxf>
      <fill>
        <patternFill patternType="solid">
          <fgColor rgb="FFFFFFFF"/>
          <bgColor rgb="FFFFFFFF"/>
        </patternFill>
      </fill>
    </dxf>
    <dxf>
      <fill>
        <patternFill patternType="solid">
          <fgColor rgb="FFEAEAEA"/>
          <bgColor rgb="FFEAEAEA"/>
        </patternFill>
      </fill>
    </dxf>
    <dxf>
      <fill>
        <patternFill patternType="solid">
          <fgColor rgb="FFFFFFFF"/>
          <bgColor rgb="FFFFFFFF"/>
        </patternFill>
      </fill>
    </dxf>
    <dxf>
      <fill>
        <patternFill patternType="solid">
          <fgColor rgb="FFEAEAEA"/>
          <bgColor rgb="FFEAEAEA"/>
        </patternFill>
      </fill>
    </dxf>
    <dxf>
      <fill>
        <patternFill patternType="solid">
          <fgColor rgb="FFFFFFFF"/>
          <bgColor rgb="FF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558C"/>
      <rgbColor rgb="000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EAEAEA"/>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6</xdr:col>
      <xdr:colOff>0</xdr:colOff>
      <xdr:row>0</xdr:row>
      <xdr:rowOff>290512</xdr:rowOff>
    </xdr:from>
    <xdr:ext cx="1035050" cy="10350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8255000" cy="12700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hyperlink" Target="http://str.com/contact" TargetMode="External"/><Relationship Id="rId2" Type="http://schemas.openxmlformats.org/officeDocument/2006/relationships/hyperlink" Target="http://www.str.com/data-insights/resources/FAQ" TargetMode="External"/><Relationship Id="rId1" Type="http://schemas.openxmlformats.org/officeDocument/2006/relationships/hyperlink" Target="http://www.str.com/data-insights/resources/glossary" TargetMode="External"/><Relationship Id="rId6" Type="http://schemas.openxmlformats.org/officeDocument/2006/relationships/drawing" Target="../drawings/drawing2.xml"/><Relationship Id="rId5" Type="http://schemas.openxmlformats.org/officeDocument/2006/relationships/hyperlink" Target="http://www.hoteldataconference.com/" TargetMode="External"/><Relationship Id="rId4" Type="http://schemas.openxmlformats.org/officeDocument/2006/relationships/hyperlink" Target="http://www.hotelnewsno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showGridLines="0" tabSelected="1" workbookViewId="0"/>
  </sheetViews>
  <sheetFormatPr defaultRowHeight="14.75" x14ac:dyDescent="0.75"/>
  <cols>
    <col min="1" max="1" width="13.40625" customWidth="1"/>
    <col min="2" max="2" width="57.54296875" customWidth="1"/>
    <col min="3" max="3" width="5.40625" customWidth="1"/>
    <col min="4" max="4" width="1.86328125" customWidth="1"/>
    <col min="5" max="5" width="57.54296875" customWidth="1"/>
    <col min="6" max="6" width="5.40625" customWidth="1"/>
    <col min="7" max="7" width="15.54296875" customWidth="1"/>
    <col min="8" max="8" width="4.1328125" customWidth="1"/>
  </cols>
  <sheetData>
    <row r="1" spans="1:8" ht="45.75" customHeight="1" x14ac:dyDescent="0.75">
      <c r="A1" s="9"/>
      <c r="B1" s="10"/>
      <c r="C1" s="10"/>
      <c r="D1" s="11"/>
      <c r="E1" s="10"/>
      <c r="F1" s="10"/>
      <c r="G1" s="10"/>
      <c r="H1" s="12"/>
    </row>
    <row r="2" spans="1:8" ht="24.75" customHeight="1" x14ac:dyDescent="0.75">
      <c r="A2" s="10"/>
      <c r="B2" s="13" t="s">
        <v>303</v>
      </c>
      <c r="C2" s="14"/>
      <c r="D2" s="15"/>
      <c r="E2" s="15"/>
      <c r="F2" s="14"/>
      <c r="G2" s="16"/>
      <c r="H2" s="17"/>
    </row>
    <row r="3" spans="1:8" ht="25.5" customHeight="1" x14ac:dyDescent="1.2">
      <c r="A3" s="10"/>
      <c r="B3" s="18" t="s">
        <v>0</v>
      </c>
      <c r="C3" s="19"/>
      <c r="D3" s="20"/>
      <c r="E3" s="20"/>
      <c r="F3" s="19"/>
      <c r="G3" s="16"/>
      <c r="H3" s="17"/>
    </row>
    <row r="4" spans="1:8" ht="18" x14ac:dyDescent="0.75">
      <c r="A4" s="10"/>
      <c r="B4" s="21" t="s">
        <v>304</v>
      </c>
      <c r="C4" s="22"/>
      <c r="D4" s="22"/>
      <c r="E4" s="22"/>
      <c r="F4" s="23"/>
      <c r="G4" s="16"/>
      <c r="H4" s="17"/>
    </row>
    <row r="5" spans="1:8" ht="15.75" x14ac:dyDescent="0.75">
      <c r="A5" s="10"/>
      <c r="B5" s="24" t="s">
        <v>305</v>
      </c>
      <c r="C5" s="24"/>
      <c r="D5" s="24"/>
      <c r="E5" s="24"/>
      <c r="F5" s="23"/>
      <c r="G5" s="16"/>
      <c r="H5" s="17"/>
    </row>
    <row r="6" spans="1:8" ht="15.75" x14ac:dyDescent="0.75">
      <c r="A6" s="10"/>
      <c r="B6" s="25"/>
      <c r="C6" s="26"/>
      <c r="D6" s="25"/>
      <c r="E6" s="25"/>
      <c r="F6" s="26"/>
      <c r="G6" s="16"/>
      <c r="H6" s="17"/>
    </row>
    <row r="7" spans="1:8" ht="15.75" customHeight="1" x14ac:dyDescent="0.75">
      <c r="A7" s="27"/>
      <c r="B7" s="28" t="s">
        <v>1</v>
      </c>
      <c r="C7" s="29"/>
      <c r="D7" s="30">
        <v>1</v>
      </c>
      <c r="E7" s="31"/>
      <c r="F7" s="14"/>
      <c r="G7" s="16"/>
      <c r="H7" s="17"/>
    </row>
    <row r="8" spans="1:8" ht="15.75" customHeight="1" x14ac:dyDescent="0.75">
      <c r="A8" s="27"/>
      <c r="B8" s="28" t="str">
        <f>HYPERLINK("#'Summary'!A1", "Summary")</f>
        <v>Summary</v>
      </c>
      <c r="C8" s="29"/>
      <c r="D8" s="30" t="str">
        <f>HYPERLINK("#'Summary'!A1", "2")</f>
        <v>2</v>
      </c>
      <c r="E8" s="31"/>
      <c r="F8" s="14"/>
      <c r="G8" s="16"/>
      <c r="H8" s="17"/>
    </row>
    <row r="9" spans="1:8" ht="15.75" customHeight="1" x14ac:dyDescent="0.75">
      <c r="A9" s="27"/>
      <c r="B9" s="28" t="str">
        <f>HYPERLINK("#'Revenue'!A1", "Revenue")</f>
        <v>Revenue</v>
      </c>
      <c r="C9" s="29"/>
      <c r="D9" s="30" t="str">
        <f>HYPERLINK("#'Revenue'!A1", "3")</f>
        <v>3</v>
      </c>
      <c r="E9" s="31"/>
      <c r="F9" s="14"/>
      <c r="G9" s="10"/>
      <c r="H9" s="10"/>
    </row>
    <row r="10" spans="1:8" ht="15.75" customHeight="1" x14ac:dyDescent="0.75">
      <c r="A10" s="27"/>
      <c r="B10" s="28" t="str">
        <f>HYPERLINK("#'Departmental Expenses'!A1", "Departmental Expenses")</f>
        <v>Departmental Expenses</v>
      </c>
      <c r="C10" s="29"/>
      <c r="D10" s="30" t="str">
        <f>HYPERLINK("#'Departmental Expenses'!A1", "4")</f>
        <v>4</v>
      </c>
      <c r="E10" s="31"/>
      <c r="F10" s="14"/>
      <c r="G10" s="10"/>
      <c r="H10" s="10"/>
    </row>
    <row r="11" spans="1:8" ht="15.75" customHeight="1" x14ac:dyDescent="0.75">
      <c r="A11" s="32"/>
      <c r="B11" s="28" t="str">
        <f>HYPERLINK("#'Undistrib Operating Expenses'!A1", "Undistrib Operating Expenses")</f>
        <v>Undistrib Operating Expenses</v>
      </c>
      <c r="C11" s="29"/>
      <c r="D11" s="30" t="str">
        <f>HYPERLINK("#'Undistrib Operating Expenses'!A1", "5")</f>
        <v>5</v>
      </c>
      <c r="E11" s="31"/>
      <c r="F11" s="14"/>
      <c r="G11" s="10"/>
      <c r="H11" s="10"/>
    </row>
    <row r="12" spans="1:8" ht="15.75" customHeight="1" x14ac:dyDescent="0.75">
      <c r="A12" s="27"/>
      <c r="B12" s="28" t="str">
        <f>HYPERLINK("#'Selected Fixed Charges'!A1", "Selected Fixed Charges")</f>
        <v>Selected Fixed Charges</v>
      </c>
      <c r="C12" s="29"/>
      <c r="D12" s="28" t="str">
        <f>HYPERLINK("#'Selected Fixed Charges'!A1", "6")</f>
        <v>6</v>
      </c>
      <c r="E12" s="31"/>
      <c r="F12" s="14"/>
      <c r="G12" s="10"/>
      <c r="H12" s="10"/>
    </row>
    <row r="13" spans="1:8" ht="15.75" customHeight="1" x14ac:dyDescent="0.75">
      <c r="A13" s="27"/>
      <c r="B13" s="28" t="str">
        <f>HYPERLINK("#'Participation Report'!A1", "Participation Report")</f>
        <v>Participation Report</v>
      </c>
      <c r="C13" s="29"/>
      <c r="D13" s="28" t="str">
        <f>HYPERLINK("#'Participation Report'!A1", "7")</f>
        <v>7</v>
      </c>
      <c r="E13" s="31"/>
      <c r="F13" s="14"/>
      <c r="G13" s="10"/>
      <c r="H13" s="10"/>
    </row>
    <row r="14" spans="1:8" ht="15.75" customHeight="1" x14ac:dyDescent="0.75">
      <c r="A14" s="27"/>
      <c r="B14" s="28" t="str">
        <f>HYPERLINK("#'Definitions'!A1", "Definitions")</f>
        <v>Definitions</v>
      </c>
      <c r="C14" s="29"/>
      <c r="D14" s="28" t="str">
        <f>HYPERLINK("#'Definitions'!A1", "8")</f>
        <v>8</v>
      </c>
      <c r="E14" s="31"/>
      <c r="F14" s="14"/>
      <c r="G14" s="10"/>
      <c r="H14" s="10"/>
    </row>
    <row r="15" spans="1:8" ht="15.75" customHeight="1" x14ac:dyDescent="0.75">
      <c r="A15" s="10"/>
      <c r="B15" s="28" t="str">
        <f>HYPERLINK("#'Help'!A1", "Help")</f>
        <v>Help</v>
      </c>
      <c r="C15" s="14"/>
      <c r="D15" s="28" t="str">
        <f>HYPERLINK("#'Help'!A1", "9")</f>
        <v>9</v>
      </c>
      <c r="E15" s="31"/>
      <c r="F15" s="14"/>
      <c r="G15" s="10"/>
      <c r="H15" s="10"/>
    </row>
    <row r="16" spans="1:8" ht="15.75" customHeight="1" x14ac:dyDescent="0.75">
      <c r="A16" s="10"/>
      <c r="B16" s="28"/>
      <c r="C16" s="14"/>
      <c r="D16" s="28"/>
      <c r="E16" s="31"/>
      <c r="F16" s="14"/>
      <c r="G16" s="10"/>
      <c r="H16" s="10"/>
    </row>
    <row r="17" spans="1:8" ht="15.75" customHeight="1" x14ac:dyDescent="0.75">
      <c r="A17" s="10"/>
      <c r="B17" s="28"/>
      <c r="C17" s="14"/>
      <c r="D17" s="28"/>
      <c r="E17" s="31"/>
      <c r="F17" s="14"/>
      <c r="G17" s="10"/>
      <c r="H17" s="10"/>
    </row>
    <row r="18" spans="1:8" ht="15.75" customHeight="1" x14ac:dyDescent="0.75">
      <c r="A18" s="10"/>
      <c r="B18" s="28"/>
      <c r="C18" s="14"/>
      <c r="D18" s="28"/>
      <c r="E18" s="31"/>
      <c r="F18" s="14"/>
      <c r="G18" s="10"/>
      <c r="H18" s="10"/>
    </row>
    <row r="19" spans="1:8" ht="15.75" customHeight="1" x14ac:dyDescent="0.75">
      <c r="A19" s="10"/>
      <c r="B19" s="31"/>
      <c r="C19" s="14"/>
      <c r="D19" s="28"/>
      <c r="E19" s="31"/>
      <c r="F19" s="14"/>
      <c r="G19" s="10"/>
      <c r="H19" s="10"/>
    </row>
    <row r="20" spans="1:8" ht="15.75" customHeight="1" x14ac:dyDescent="0.75">
      <c r="A20" s="10"/>
      <c r="B20" s="31"/>
      <c r="C20" s="14"/>
      <c r="D20" s="31"/>
      <c r="E20" s="31"/>
      <c r="F20" s="14"/>
      <c r="G20" s="10"/>
      <c r="H20" s="10"/>
    </row>
    <row r="21" spans="1:8" ht="15.75" customHeight="1" x14ac:dyDescent="0.75">
      <c r="A21" s="10"/>
      <c r="B21" s="31"/>
      <c r="C21" s="14"/>
      <c r="D21" s="31"/>
      <c r="E21" s="31"/>
      <c r="F21" s="14"/>
      <c r="G21" s="10"/>
      <c r="H21" s="10"/>
    </row>
    <row r="22" spans="1:8" ht="15.75" customHeight="1" x14ac:dyDescent="0.75">
      <c r="A22" s="10"/>
      <c r="B22" s="31"/>
      <c r="C22" s="14"/>
      <c r="D22" s="31"/>
      <c r="E22" s="31"/>
      <c r="F22" s="14"/>
      <c r="G22" s="10"/>
      <c r="H22" s="10"/>
    </row>
    <row r="23" spans="1:8" ht="15.75" customHeight="1" x14ac:dyDescent="0.75">
      <c r="A23" s="10"/>
      <c r="B23" s="31"/>
      <c r="C23" s="14"/>
      <c r="D23" s="31"/>
      <c r="E23" s="31"/>
      <c r="F23" s="14"/>
      <c r="G23" s="10"/>
      <c r="H23" s="10"/>
    </row>
    <row r="24" spans="1:8" ht="15.75" customHeight="1" x14ac:dyDescent="0.75">
      <c r="A24" s="10"/>
      <c r="B24" s="31"/>
      <c r="C24" s="14"/>
      <c r="D24" s="31"/>
      <c r="E24" s="31"/>
      <c r="F24" s="14"/>
      <c r="G24" s="10"/>
      <c r="H24" s="10"/>
    </row>
    <row r="25" spans="1:8" ht="15.75" customHeight="1" x14ac:dyDescent="0.75">
      <c r="A25" s="10"/>
      <c r="B25" s="31"/>
      <c r="C25" s="14"/>
      <c r="D25" s="31"/>
      <c r="E25" s="31"/>
      <c r="F25" s="14"/>
      <c r="G25" s="10"/>
      <c r="H25" s="10"/>
    </row>
    <row r="26" spans="1:8" ht="15.75" customHeight="1" x14ac:dyDescent="0.75">
      <c r="A26" s="10"/>
      <c r="B26" s="31"/>
      <c r="C26" s="14"/>
      <c r="D26" s="31"/>
      <c r="E26" s="31"/>
      <c r="F26" s="14"/>
      <c r="G26" s="10"/>
      <c r="H26" s="10"/>
    </row>
    <row r="27" spans="1:8" ht="15.75" customHeight="1" x14ac:dyDescent="0.75">
      <c r="A27" s="10"/>
      <c r="B27" s="31"/>
      <c r="C27" s="14"/>
      <c r="D27" s="31"/>
      <c r="E27" s="31"/>
      <c r="F27" s="14"/>
      <c r="G27" s="10"/>
      <c r="H27" s="10"/>
    </row>
    <row r="28" spans="1:8" ht="15.75" customHeight="1" x14ac:dyDescent="0.75">
      <c r="A28" s="10"/>
      <c r="B28" s="31"/>
      <c r="C28" s="14"/>
      <c r="D28" s="31"/>
      <c r="E28" s="31"/>
      <c r="F28" s="14"/>
      <c r="G28" s="10"/>
      <c r="H28" s="10"/>
    </row>
    <row r="29" spans="1:8" ht="15.75" customHeight="1" x14ac:dyDescent="0.75">
      <c r="A29" s="10"/>
      <c r="B29" s="31"/>
      <c r="C29" s="14"/>
      <c r="D29" s="31"/>
      <c r="E29" s="31"/>
      <c r="F29" s="14"/>
      <c r="G29" s="10"/>
      <c r="H29" s="10"/>
    </row>
    <row r="30" spans="1:8" ht="15.75" customHeight="1" x14ac:dyDescent="0.75">
      <c r="A30" s="10"/>
      <c r="B30" s="31"/>
      <c r="C30" s="14"/>
      <c r="D30" s="31"/>
      <c r="E30" s="31"/>
      <c r="F30" s="14"/>
      <c r="G30" s="10"/>
      <c r="H30" s="10"/>
    </row>
    <row r="31" spans="1:8" ht="10.5" customHeight="1" x14ac:dyDescent="0.75">
      <c r="A31" s="10"/>
      <c r="B31" s="31"/>
      <c r="C31" s="31"/>
      <c r="D31" s="31"/>
      <c r="E31" s="31"/>
      <c r="F31" s="31"/>
      <c r="G31" s="10"/>
      <c r="H31" s="10"/>
    </row>
    <row r="32" spans="1:8" ht="15.75" customHeight="1" x14ac:dyDescent="0.75">
      <c r="A32" s="10"/>
      <c r="B32" s="25" t="s">
        <v>2</v>
      </c>
      <c r="C32" s="25"/>
      <c r="D32" s="29"/>
      <c r="E32" s="25" t="s">
        <v>3</v>
      </c>
      <c r="F32" s="25"/>
      <c r="G32" s="10"/>
      <c r="H32" s="10"/>
    </row>
    <row r="33" spans="1:8" x14ac:dyDescent="0.75">
      <c r="A33" s="10"/>
      <c r="B33" s="25" t="s">
        <v>4</v>
      </c>
      <c r="C33" s="25"/>
      <c r="D33" s="29"/>
      <c r="E33" s="25" t="s">
        <v>5</v>
      </c>
      <c r="F33" s="25"/>
      <c r="G33" s="10"/>
      <c r="H33" s="10"/>
    </row>
    <row r="34" spans="1:8" ht="13.5" customHeight="1" x14ac:dyDescent="0.75">
      <c r="A34" s="10"/>
      <c r="B34" s="25" t="s">
        <v>6</v>
      </c>
      <c r="C34" s="25"/>
      <c r="D34" s="29"/>
      <c r="E34" s="25" t="s">
        <v>7</v>
      </c>
      <c r="F34" s="25"/>
      <c r="G34" s="10"/>
      <c r="H34" s="10"/>
    </row>
    <row r="35" spans="1:8" ht="20.149999999999999" customHeight="1" x14ac:dyDescent="0.75">
      <c r="A35" s="10"/>
      <c r="B35" s="25"/>
      <c r="C35" s="25"/>
      <c r="D35" s="29"/>
      <c r="E35" s="25"/>
      <c r="F35" s="25"/>
      <c r="G35" s="10"/>
      <c r="H35" s="10"/>
    </row>
    <row r="36" spans="1:8" ht="50.15" customHeight="1" x14ac:dyDescent="0.75">
      <c r="A36" s="10"/>
      <c r="B36" s="341" t="s">
        <v>259</v>
      </c>
      <c r="C36" s="341"/>
      <c r="D36" s="341"/>
      <c r="E36" s="341"/>
      <c r="F36" s="341"/>
      <c r="G36" s="10"/>
      <c r="H36" s="10"/>
    </row>
    <row r="37" spans="1:8" x14ac:dyDescent="0.75">
      <c r="A37" s="10"/>
      <c r="B37" s="9"/>
      <c r="C37" s="10"/>
      <c r="D37" s="33"/>
      <c r="E37" s="10"/>
      <c r="F37" s="10"/>
      <c r="G37" s="10"/>
      <c r="H37" s="10"/>
    </row>
  </sheetData>
  <mergeCells count="1">
    <mergeCell ref="B36:F36"/>
  </mergeCells>
  <printOptions horizontalCentered="1" verticalCentered="1"/>
  <pageMargins left="0.25" right="0.25" top="0.3" bottom="0.3" header="0" footer="0"/>
  <pageSetup scale="84"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D133"/>
  <sheetViews>
    <sheetView showGridLines="0" zoomScale="70" workbookViewId="0"/>
  </sheetViews>
  <sheetFormatPr defaultRowHeight="14.75" x14ac:dyDescent="0.75"/>
  <cols>
    <col min="1" max="1" width="4.86328125" customWidth="1"/>
    <col min="2" max="2" width="17.26953125" customWidth="1"/>
    <col min="3" max="3" width="21.7265625" customWidth="1"/>
    <col min="4" max="5" width="20.7265625" customWidth="1"/>
    <col min="6" max="6" width="4" customWidth="1"/>
    <col min="7" max="7" width="20.7265625" customWidth="1"/>
    <col min="8" max="8" width="1.7265625" customWidth="1"/>
    <col min="9" max="9" width="20.7265625" customWidth="1"/>
    <col min="10" max="10" width="2.26953125" customWidth="1"/>
    <col min="11" max="11" width="20.7265625" customWidth="1"/>
    <col min="12" max="12" width="4" customWidth="1"/>
    <col min="13" max="13" width="20.7265625" customWidth="1"/>
    <col min="14" max="14" width="2.26953125" customWidth="1"/>
    <col min="15" max="15" width="20.7265625" customWidth="1"/>
    <col min="16" max="16" width="2.26953125" customWidth="1"/>
    <col min="17" max="17" width="20.7265625" customWidth="1"/>
    <col min="18" max="18" width="4" customWidth="1"/>
    <col min="19" max="19" width="22.7265625" customWidth="1"/>
    <col min="20" max="20" width="4" customWidth="1"/>
    <col min="21" max="21" width="16.26953125" customWidth="1"/>
  </cols>
  <sheetData>
    <row r="1" spans="1:82" ht="12" customHeight="1" x14ac:dyDescent="0.8">
      <c r="A1" s="34"/>
      <c r="B1" s="34"/>
      <c r="C1" s="34"/>
      <c r="D1" s="35"/>
      <c r="E1" s="35"/>
      <c r="F1" s="35"/>
      <c r="G1" s="35"/>
      <c r="H1" s="35"/>
      <c r="I1" s="36"/>
      <c r="J1" s="34"/>
      <c r="K1" s="7"/>
      <c r="L1" s="7"/>
      <c r="M1" s="7"/>
      <c r="N1" s="7"/>
      <c r="O1" s="7"/>
      <c r="P1" s="7"/>
      <c r="Q1" s="7"/>
      <c r="R1" s="7"/>
      <c r="S1" s="7"/>
      <c r="T1" s="7"/>
      <c r="U1" s="37"/>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row>
    <row r="2" spans="1:82" ht="18.75" customHeight="1" x14ac:dyDescent="0.8">
      <c r="A2" s="7"/>
      <c r="B2" s="39"/>
      <c r="C2" s="7"/>
      <c r="D2" s="39"/>
      <c r="E2" s="343">
        <v>2019</v>
      </c>
      <c r="F2" s="40"/>
      <c r="G2" s="41" t="s">
        <v>8</v>
      </c>
      <c r="H2" s="40"/>
      <c r="I2" s="42">
        <v>9</v>
      </c>
      <c r="J2" s="39"/>
      <c r="K2" s="343">
        <v>2018</v>
      </c>
      <c r="L2" s="40"/>
      <c r="M2" s="41" t="s">
        <v>8</v>
      </c>
      <c r="N2" s="40"/>
      <c r="O2" s="42">
        <v>9</v>
      </c>
      <c r="P2" s="39"/>
      <c r="Q2" s="39"/>
      <c r="R2" s="39"/>
      <c r="S2" s="39"/>
      <c r="T2" s="39"/>
      <c r="U2" s="37"/>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row>
    <row r="3" spans="1:82" ht="18.75" customHeight="1" x14ac:dyDescent="0.75">
      <c r="A3" s="7"/>
      <c r="B3" s="43"/>
      <c r="C3" s="7"/>
      <c r="D3" s="43"/>
      <c r="E3" s="343"/>
      <c r="F3" s="44"/>
      <c r="G3" s="45" t="s">
        <v>9</v>
      </c>
      <c r="H3" s="44"/>
      <c r="I3" s="46">
        <v>3494</v>
      </c>
      <c r="J3" s="43"/>
      <c r="K3" s="343"/>
      <c r="L3" s="44"/>
      <c r="M3" s="45" t="s">
        <v>9</v>
      </c>
      <c r="N3" s="44"/>
      <c r="O3" s="46">
        <v>3494</v>
      </c>
      <c r="P3" s="43"/>
      <c r="Q3" s="43"/>
      <c r="R3" s="43"/>
      <c r="S3" s="47"/>
      <c r="T3" s="43"/>
      <c r="U3" s="37"/>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row>
    <row r="4" spans="1:82" ht="18.75" customHeight="1" x14ac:dyDescent="0.75">
      <c r="A4" s="48"/>
      <c r="B4" s="48"/>
      <c r="C4" s="48"/>
      <c r="D4" s="48"/>
      <c r="E4" s="343"/>
      <c r="F4" s="49"/>
      <c r="G4" s="45" t="s">
        <v>10</v>
      </c>
      <c r="H4" s="49"/>
      <c r="I4" s="50">
        <v>0.8</v>
      </c>
      <c r="J4" s="48"/>
      <c r="K4" s="343"/>
      <c r="L4" s="49"/>
      <c r="M4" s="45" t="s">
        <v>10</v>
      </c>
      <c r="N4" s="49"/>
      <c r="O4" s="50">
        <v>0.80400000000000005</v>
      </c>
      <c r="P4" s="48"/>
      <c r="Q4" s="48"/>
      <c r="R4" s="48"/>
      <c r="S4" s="51"/>
      <c r="T4" s="48"/>
      <c r="U4" s="37"/>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row>
    <row r="5" spans="1:82" ht="18.75" customHeight="1" x14ac:dyDescent="0.8">
      <c r="A5" s="52"/>
      <c r="B5" s="52"/>
      <c r="C5" s="7"/>
      <c r="D5" s="7"/>
      <c r="E5" s="343"/>
      <c r="F5" s="49"/>
      <c r="G5" s="45" t="s">
        <v>11</v>
      </c>
      <c r="H5" s="49"/>
      <c r="I5" s="53">
        <v>209.38</v>
      </c>
      <c r="J5" s="52"/>
      <c r="K5" s="343"/>
      <c r="L5" s="49"/>
      <c r="M5" s="45" t="s">
        <v>11</v>
      </c>
      <c r="N5" s="49"/>
      <c r="O5" s="53">
        <v>210.04</v>
      </c>
      <c r="P5" s="52"/>
      <c r="Q5" s="52"/>
      <c r="R5" s="52"/>
      <c r="S5" s="54"/>
      <c r="T5" s="52"/>
      <c r="U5" s="37"/>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row>
    <row r="6" spans="1:82" ht="18.75" customHeight="1" x14ac:dyDescent="0.75">
      <c r="A6" s="55"/>
      <c r="B6" s="7"/>
      <c r="C6" s="7"/>
      <c r="D6" s="7"/>
      <c r="E6" s="343"/>
      <c r="F6" s="49"/>
      <c r="G6" s="45" t="s">
        <v>12</v>
      </c>
      <c r="H6" s="49"/>
      <c r="I6" s="53">
        <v>167.55</v>
      </c>
      <c r="J6" s="55"/>
      <c r="K6" s="343"/>
      <c r="L6" s="49"/>
      <c r="M6" s="45" t="s">
        <v>12</v>
      </c>
      <c r="N6" s="49"/>
      <c r="O6" s="53">
        <v>168.77</v>
      </c>
      <c r="P6" s="56"/>
      <c r="Q6" s="56"/>
      <c r="R6" s="7"/>
      <c r="S6" s="54"/>
      <c r="T6" s="7"/>
      <c r="U6" s="37"/>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row>
    <row r="7" spans="1:82" ht="24.75" customHeight="1" x14ac:dyDescent="0.75">
      <c r="A7" s="7"/>
      <c r="B7" s="37"/>
      <c r="C7" s="57"/>
      <c r="D7" s="57"/>
      <c r="E7" s="343"/>
      <c r="F7" s="49"/>
      <c r="G7" s="45" t="s">
        <v>13</v>
      </c>
      <c r="H7" s="49"/>
      <c r="I7" s="53">
        <v>263.39999999999998</v>
      </c>
      <c r="J7" s="55"/>
      <c r="K7" s="343"/>
      <c r="L7" s="49"/>
      <c r="M7" s="45" t="s">
        <v>13</v>
      </c>
      <c r="N7" s="49"/>
      <c r="O7" s="53">
        <v>252.84</v>
      </c>
      <c r="P7" s="7"/>
      <c r="Q7" s="7"/>
      <c r="R7" s="7"/>
      <c r="S7" s="7"/>
      <c r="T7" s="7"/>
      <c r="U7" s="37"/>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row>
    <row r="8" spans="1:82" ht="20.25" customHeight="1" x14ac:dyDescent="0.75">
      <c r="A8" s="7"/>
      <c r="B8" s="58" t="s">
        <v>256</v>
      </c>
      <c r="C8" s="7"/>
      <c r="D8" s="7"/>
      <c r="E8" s="343"/>
      <c r="F8" s="59"/>
      <c r="G8" s="60" t="s">
        <v>14</v>
      </c>
      <c r="H8" s="59"/>
      <c r="I8" s="61">
        <v>120.74</v>
      </c>
      <c r="J8" s="55"/>
      <c r="K8" s="343"/>
      <c r="L8" s="59"/>
      <c r="M8" s="60" t="s">
        <v>14</v>
      </c>
      <c r="N8" s="59"/>
      <c r="O8" s="61">
        <v>114.11</v>
      </c>
      <c r="P8" s="7"/>
      <c r="Q8" s="7"/>
      <c r="R8" s="7"/>
      <c r="S8" s="7"/>
      <c r="T8" s="7"/>
      <c r="U8" s="37"/>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row>
    <row r="9" spans="1:82" ht="20.25" customHeight="1" x14ac:dyDescent="0.75">
      <c r="A9" s="7"/>
      <c r="B9" s="62" t="s">
        <v>15</v>
      </c>
      <c r="C9" s="7"/>
      <c r="D9" s="7"/>
      <c r="E9" s="7"/>
      <c r="F9" s="7"/>
      <c r="G9" s="7"/>
      <c r="H9" s="7"/>
      <c r="I9" s="7"/>
      <c r="J9" s="7"/>
      <c r="K9" s="7"/>
      <c r="L9" s="7"/>
      <c r="M9" s="7"/>
      <c r="N9" s="7"/>
      <c r="O9" s="7"/>
      <c r="P9" s="7"/>
      <c r="Q9" s="7"/>
      <c r="R9" s="7"/>
      <c r="S9" s="7"/>
      <c r="T9" s="7"/>
      <c r="U9" s="37"/>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row>
    <row r="10" spans="1:82" ht="8.25" customHeight="1" x14ac:dyDescent="0.75">
      <c r="A10" s="37"/>
      <c r="B10" s="37"/>
      <c r="C10" s="37"/>
      <c r="D10" s="37"/>
      <c r="E10" s="37"/>
      <c r="F10" s="37"/>
      <c r="G10" s="63"/>
      <c r="H10" s="64"/>
      <c r="I10" s="36"/>
      <c r="J10" s="37"/>
      <c r="K10" s="37"/>
      <c r="L10" s="37"/>
      <c r="M10" s="37"/>
      <c r="N10" s="37"/>
      <c r="O10" s="37"/>
      <c r="P10" s="37"/>
      <c r="Q10" s="37"/>
      <c r="R10" s="37"/>
      <c r="S10" s="37"/>
      <c r="T10" s="37"/>
      <c r="U10" s="37"/>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row>
    <row r="11" spans="1:82" ht="21" customHeight="1" x14ac:dyDescent="0.75">
      <c r="A11" s="37"/>
      <c r="B11" s="65" t="s">
        <v>16</v>
      </c>
      <c r="C11" s="347" t="s">
        <v>257</v>
      </c>
      <c r="D11" s="347"/>
      <c r="E11" s="346">
        <v>2019</v>
      </c>
      <c r="F11" s="346"/>
      <c r="G11" s="346"/>
      <c r="H11" s="346"/>
      <c r="I11" s="346"/>
      <c r="J11" s="346"/>
      <c r="K11" s="346">
        <v>2018</v>
      </c>
      <c r="L11" s="346"/>
      <c r="M11" s="346"/>
      <c r="N11" s="346"/>
      <c r="O11" s="346"/>
      <c r="P11" s="346"/>
      <c r="Q11" s="346" t="s">
        <v>17</v>
      </c>
      <c r="R11" s="346"/>
      <c r="S11" s="346"/>
      <c r="T11" s="346"/>
      <c r="U11" s="37"/>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row>
    <row r="12" spans="1:82" ht="41.25" customHeight="1" x14ac:dyDescent="0.75">
      <c r="A12" s="66"/>
      <c r="B12" s="66"/>
      <c r="C12" s="66"/>
      <c r="D12" s="66"/>
      <c r="E12" s="354" t="s">
        <v>306</v>
      </c>
      <c r="F12" s="354"/>
      <c r="G12" s="349" t="s">
        <v>18</v>
      </c>
      <c r="H12" s="349"/>
      <c r="I12" s="349" t="s">
        <v>19</v>
      </c>
      <c r="J12" s="349"/>
      <c r="K12" s="354" t="s">
        <v>306</v>
      </c>
      <c r="L12" s="354"/>
      <c r="M12" s="349" t="s">
        <v>18</v>
      </c>
      <c r="N12" s="349"/>
      <c r="O12" s="349" t="s">
        <v>19</v>
      </c>
      <c r="P12" s="349"/>
      <c r="Q12" s="349" t="s">
        <v>18</v>
      </c>
      <c r="R12" s="349"/>
      <c r="S12" s="349" t="s">
        <v>19</v>
      </c>
      <c r="T12" s="349"/>
      <c r="U12" s="37"/>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row>
    <row r="13" spans="1:82" ht="18" customHeight="1" x14ac:dyDescent="0.75">
      <c r="A13" s="66"/>
      <c r="B13" s="67" t="s">
        <v>20</v>
      </c>
      <c r="C13" s="66"/>
      <c r="D13" s="66"/>
      <c r="E13" s="359" t="s">
        <v>21</v>
      </c>
      <c r="F13" s="359"/>
      <c r="G13" s="354" t="s">
        <v>22</v>
      </c>
      <c r="H13" s="354"/>
      <c r="I13" s="354" t="s">
        <v>22</v>
      </c>
      <c r="J13" s="354"/>
      <c r="K13" s="359" t="s">
        <v>21</v>
      </c>
      <c r="L13" s="359"/>
      <c r="M13" s="354" t="s">
        <v>22</v>
      </c>
      <c r="N13" s="354"/>
      <c r="O13" s="354" t="s">
        <v>22</v>
      </c>
      <c r="P13" s="354"/>
      <c r="Q13" s="354" t="s">
        <v>21</v>
      </c>
      <c r="R13" s="354"/>
      <c r="S13" s="354" t="s">
        <v>21</v>
      </c>
      <c r="T13" s="354"/>
      <c r="U13" s="37"/>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row>
    <row r="14" spans="1:82" ht="18" customHeight="1" x14ac:dyDescent="0.75">
      <c r="A14" s="37"/>
      <c r="B14" s="68" t="s">
        <v>23</v>
      </c>
      <c r="C14" s="68"/>
      <c r="D14" s="68"/>
      <c r="E14" s="69">
        <v>63.6</v>
      </c>
      <c r="F14" s="70" t="s">
        <v>21</v>
      </c>
      <c r="G14" s="71">
        <v>61157.32</v>
      </c>
      <c r="H14" s="70"/>
      <c r="I14" s="72">
        <v>209.38</v>
      </c>
      <c r="J14" s="73"/>
      <c r="K14" s="74">
        <v>66.8</v>
      </c>
      <c r="L14" s="70" t="s">
        <v>21</v>
      </c>
      <c r="M14" s="71">
        <v>61601.87</v>
      </c>
      <c r="N14" s="70"/>
      <c r="O14" s="72">
        <v>210.04</v>
      </c>
      <c r="P14" s="73"/>
      <c r="Q14" s="69">
        <v>-0.72165017068475357</v>
      </c>
      <c r="R14" s="70" t="s">
        <v>21</v>
      </c>
      <c r="S14" s="69">
        <v>-0.31422586174062084</v>
      </c>
      <c r="T14" s="70" t="s">
        <v>21</v>
      </c>
      <c r="U14" s="75"/>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row>
    <row r="15" spans="1:82" ht="18" customHeight="1" x14ac:dyDescent="0.75">
      <c r="A15" s="37"/>
      <c r="B15" s="358" t="s">
        <v>24</v>
      </c>
      <c r="C15" s="358"/>
      <c r="D15" s="358"/>
      <c r="E15" s="76">
        <v>21</v>
      </c>
      <c r="F15" s="77"/>
      <c r="G15" s="78">
        <v>20156.63</v>
      </c>
      <c r="H15" s="79"/>
      <c r="I15" s="80">
        <v>69.010000000000005</v>
      </c>
      <c r="J15" s="81"/>
      <c r="K15" s="76">
        <v>17.5</v>
      </c>
      <c r="L15" s="77"/>
      <c r="M15" s="78">
        <v>16115.61</v>
      </c>
      <c r="N15" s="79"/>
      <c r="O15" s="80">
        <v>54.95</v>
      </c>
      <c r="P15" s="81"/>
      <c r="Q15" s="82">
        <v>25.075191072506719</v>
      </c>
      <c r="R15" s="77"/>
      <c r="S15" s="83">
        <v>25.586897179253867</v>
      </c>
      <c r="T15" s="77"/>
      <c r="U15" s="75"/>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row>
    <row r="16" spans="1:82" ht="18" customHeight="1" x14ac:dyDescent="0.75">
      <c r="A16" s="37"/>
      <c r="B16" s="357" t="s">
        <v>25</v>
      </c>
      <c r="C16" s="357"/>
      <c r="D16" s="357"/>
      <c r="E16" s="84">
        <v>5</v>
      </c>
      <c r="F16" s="85"/>
      <c r="G16" s="86">
        <v>4787.6000000000004</v>
      </c>
      <c r="H16" s="85"/>
      <c r="I16" s="87">
        <v>16.39</v>
      </c>
      <c r="J16" s="88"/>
      <c r="K16" s="84">
        <v>4.8</v>
      </c>
      <c r="L16" s="85"/>
      <c r="M16" s="86">
        <v>4401.08</v>
      </c>
      <c r="N16" s="85"/>
      <c r="O16" s="87">
        <v>15.01</v>
      </c>
      <c r="P16" s="88"/>
      <c r="Q16" s="84">
        <v>8.782389777054723</v>
      </c>
      <c r="R16" s="85"/>
      <c r="S16" s="89">
        <v>9.1938707528314456</v>
      </c>
      <c r="T16" s="85"/>
      <c r="U16" s="75"/>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row>
    <row r="17" spans="1:82" ht="18" customHeight="1" x14ac:dyDescent="0.75">
      <c r="A17" s="90"/>
      <c r="B17" s="352" t="s">
        <v>26</v>
      </c>
      <c r="C17" s="352"/>
      <c r="D17" s="352"/>
      <c r="E17" s="91">
        <v>5.8</v>
      </c>
      <c r="F17" s="92"/>
      <c r="G17" s="93">
        <v>5594</v>
      </c>
      <c r="H17" s="92"/>
      <c r="I17" s="94">
        <v>19.149999999999999</v>
      </c>
      <c r="J17" s="95"/>
      <c r="K17" s="91">
        <v>6.8</v>
      </c>
      <c r="L17" s="92"/>
      <c r="M17" s="93">
        <v>6255.49</v>
      </c>
      <c r="N17" s="92"/>
      <c r="O17" s="94">
        <v>21.33</v>
      </c>
      <c r="P17" s="95"/>
      <c r="Q17" s="91">
        <v>-10.574551314125673</v>
      </c>
      <c r="R17" s="92"/>
      <c r="S17" s="96">
        <v>-10.220346929207688</v>
      </c>
      <c r="T17" s="92"/>
      <c r="U17" s="97"/>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row>
    <row r="18" spans="1:82" ht="18" customHeight="1" x14ac:dyDescent="0.75">
      <c r="A18" s="90"/>
      <c r="B18" s="348" t="s">
        <v>27</v>
      </c>
      <c r="C18" s="348"/>
      <c r="D18" s="348"/>
      <c r="E18" s="98">
        <v>2.1</v>
      </c>
      <c r="F18" s="85"/>
      <c r="G18" s="86">
        <v>2027.73</v>
      </c>
      <c r="H18" s="85"/>
      <c r="I18" s="87">
        <v>6.94</v>
      </c>
      <c r="J18" s="88"/>
      <c r="K18" s="84">
        <v>1.9</v>
      </c>
      <c r="L18" s="85"/>
      <c r="M18" s="86">
        <v>1766.66</v>
      </c>
      <c r="N18" s="85"/>
      <c r="O18" s="87">
        <v>6.02</v>
      </c>
      <c r="P18" s="88"/>
      <c r="Q18" s="84">
        <v>14.777602934350696</v>
      </c>
      <c r="R18" s="85"/>
      <c r="S18" s="89">
        <v>15.282392026578073</v>
      </c>
      <c r="T18" s="85"/>
      <c r="U18" s="97"/>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row>
    <row r="19" spans="1:82" ht="18" customHeight="1" x14ac:dyDescent="0.75">
      <c r="A19" s="37"/>
      <c r="B19" s="352" t="s">
        <v>28</v>
      </c>
      <c r="C19" s="352"/>
      <c r="D19" s="352"/>
      <c r="E19" s="91">
        <v>2.5</v>
      </c>
      <c r="F19" s="92"/>
      <c r="G19" s="93">
        <v>2417.8000000000002</v>
      </c>
      <c r="H19" s="92"/>
      <c r="I19" s="94">
        <v>8.3000000000000007</v>
      </c>
      <c r="J19" s="95"/>
      <c r="K19" s="91">
        <v>2.2999999999999998</v>
      </c>
      <c r="L19" s="92"/>
      <c r="M19" s="93">
        <v>2146.1999999999998</v>
      </c>
      <c r="N19" s="92"/>
      <c r="O19" s="94">
        <v>7.3</v>
      </c>
      <c r="P19" s="95"/>
      <c r="Q19" s="91">
        <v>12.654924983692107</v>
      </c>
      <c r="R19" s="92"/>
      <c r="S19" s="96">
        <v>13.698630136986301</v>
      </c>
      <c r="T19" s="92"/>
      <c r="U19" s="75"/>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row>
    <row r="20" spans="1:82" ht="18" customHeight="1" x14ac:dyDescent="0.75">
      <c r="A20" s="37"/>
      <c r="B20" s="351" t="s">
        <v>29</v>
      </c>
      <c r="C20" s="351"/>
      <c r="D20" s="351"/>
      <c r="E20" s="99">
        <v>100</v>
      </c>
      <c r="F20" s="100" t="s">
        <v>21</v>
      </c>
      <c r="G20" s="101">
        <v>96141</v>
      </c>
      <c r="H20" s="100"/>
      <c r="I20" s="102">
        <v>329.16</v>
      </c>
      <c r="J20" s="103"/>
      <c r="K20" s="104">
        <v>100</v>
      </c>
      <c r="L20" s="100" t="s">
        <v>21</v>
      </c>
      <c r="M20" s="101">
        <v>92287</v>
      </c>
      <c r="N20" s="100"/>
      <c r="O20" s="102">
        <v>314.66000000000003</v>
      </c>
      <c r="P20" s="103"/>
      <c r="Q20" s="99">
        <v>4.1761028097131776</v>
      </c>
      <c r="R20" s="100" t="s">
        <v>21</v>
      </c>
      <c r="S20" s="105">
        <v>4.6081484777219854</v>
      </c>
      <c r="T20" s="100" t="s">
        <v>21</v>
      </c>
      <c r="U20" s="75"/>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row>
    <row r="21" spans="1:82" ht="18" customHeight="1" x14ac:dyDescent="0.75">
      <c r="A21" s="37"/>
      <c r="B21" s="37"/>
      <c r="C21" s="37"/>
      <c r="D21" s="37"/>
      <c r="E21" s="76"/>
      <c r="F21" s="77"/>
      <c r="G21" s="106"/>
      <c r="H21" s="79"/>
      <c r="I21" s="107"/>
      <c r="J21" s="81"/>
      <c r="K21" s="108"/>
      <c r="L21" s="77"/>
      <c r="M21" s="106"/>
      <c r="N21" s="79"/>
      <c r="O21" s="107"/>
      <c r="P21" s="81"/>
      <c r="Q21" s="82"/>
      <c r="R21" s="77"/>
      <c r="S21" s="109"/>
      <c r="T21" s="77"/>
      <c r="U21" s="75"/>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row>
    <row r="22" spans="1:82" ht="18" customHeight="1" x14ac:dyDescent="0.75">
      <c r="A22" s="37"/>
      <c r="B22" s="110" t="s">
        <v>30</v>
      </c>
      <c r="C22" s="111"/>
      <c r="D22" s="111"/>
      <c r="E22" s="76"/>
      <c r="F22" s="77"/>
      <c r="G22" s="106"/>
      <c r="H22" s="79"/>
      <c r="I22" s="107"/>
      <c r="J22" s="81"/>
      <c r="K22" s="108"/>
      <c r="L22" s="77"/>
      <c r="M22" s="106"/>
      <c r="N22" s="79"/>
      <c r="O22" s="107"/>
      <c r="P22" s="81"/>
      <c r="Q22" s="82"/>
      <c r="R22" s="77"/>
      <c r="S22" s="109"/>
      <c r="T22" s="77"/>
      <c r="U22" s="75"/>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row>
    <row r="23" spans="1:82" ht="18" customHeight="1" x14ac:dyDescent="0.75">
      <c r="A23" s="37"/>
      <c r="B23" s="356" t="s">
        <v>23</v>
      </c>
      <c r="C23" s="356"/>
      <c r="D23" s="356"/>
      <c r="E23" s="112">
        <v>18.8</v>
      </c>
      <c r="F23" s="113" t="s">
        <v>21</v>
      </c>
      <c r="G23" s="114">
        <v>11505.56</v>
      </c>
      <c r="H23" s="113"/>
      <c r="I23" s="115">
        <v>39.39</v>
      </c>
      <c r="J23" s="116"/>
      <c r="K23" s="117">
        <v>18.8</v>
      </c>
      <c r="L23" s="113" t="s">
        <v>21</v>
      </c>
      <c r="M23" s="114">
        <v>11560.39</v>
      </c>
      <c r="N23" s="113"/>
      <c r="O23" s="115">
        <v>39.42</v>
      </c>
      <c r="P23" s="116"/>
      <c r="Q23" s="112">
        <v>-0.4671280276816609</v>
      </c>
      <c r="R23" s="113" t="s">
        <v>21</v>
      </c>
      <c r="S23" s="118">
        <v>-7.6103500761035003E-2</v>
      </c>
      <c r="T23" s="113" t="s">
        <v>21</v>
      </c>
      <c r="U23" s="75"/>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row>
    <row r="24" spans="1:82" ht="18" customHeight="1" x14ac:dyDescent="0.75">
      <c r="A24" s="37"/>
      <c r="B24" s="358" t="s">
        <v>31</v>
      </c>
      <c r="C24" s="358"/>
      <c r="D24" s="358"/>
      <c r="E24" s="76">
        <v>58</v>
      </c>
      <c r="F24" s="77"/>
      <c r="G24" s="78">
        <v>17722</v>
      </c>
      <c r="H24" s="79"/>
      <c r="I24" s="119">
        <v>60.67</v>
      </c>
      <c r="J24" s="81"/>
      <c r="K24" s="108">
        <v>61.8</v>
      </c>
      <c r="L24" s="77"/>
      <c r="M24" s="78">
        <v>16549</v>
      </c>
      <c r="N24" s="79"/>
      <c r="O24" s="119">
        <v>56.43</v>
      </c>
      <c r="P24" s="81"/>
      <c r="Q24" s="82">
        <v>7.0880415735089732</v>
      </c>
      <c r="R24" s="77"/>
      <c r="S24" s="109">
        <v>7.5137338295233036</v>
      </c>
      <c r="T24" s="77"/>
      <c r="U24" s="75"/>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row>
    <row r="25" spans="1:82" ht="18" customHeight="1" x14ac:dyDescent="0.75">
      <c r="A25" s="37"/>
      <c r="B25" s="348" t="s">
        <v>27</v>
      </c>
      <c r="C25" s="348"/>
      <c r="D25" s="348"/>
      <c r="E25" s="84">
        <v>83.2</v>
      </c>
      <c r="F25" s="85"/>
      <c r="G25" s="86">
        <v>1686.39</v>
      </c>
      <c r="H25" s="85"/>
      <c r="I25" s="87">
        <v>5.77</v>
      </c>
      <c r="J25" s="88"/>
      <c r="K25" s="84">
        <v>89.7</v>
      </c>
      <c r="L25" s="85"/>
      <c r="M25" s="86">
        <v>1585.32</v>
      </c>
      <c r="N25" s="85"/>
      <c r="O25" s="87">
        <v>5.41</v>
      </c>
      <c r="P25" s="88"/>
      <c r="Q25" s="84">
        <v>6.3753690106729239</v>
      </c>
      <c r="R25" s="85"/>
      <c r="S25" s="89">
        <v>6.654343807763401</v>
      </c>
      <c r="T25" s="85"/>
      <c r="U25" s="75"/>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row>
    <row r="26" spans="1:82" ht="18" customHeight="1" x14ac:dyDescent="0.75">
      <c r="A26" s="37"/>
      <c r="B26" s="351" t="s">
        <v>32</v>
      </c>
      <c r="C26" s="351"/>
      <c r="D26" s="351"/>
      <c r="E26" s="99">
        <v>32.154457295046228</v>
      </c>
      <c r="F26" s="100" t="s">
        <v>21</v>
      </c>
      <c r="G26" s="101">
        <v>30913.656267887807</v>
      </c>
      <c r="H26" s="100"/>
      <c r="I26" s="102">
        <v>105.83901663246888</v>
      </c>
      <c r="J26" s="103"/>
      <c r="K26" s="99">
        <v>32.17694933316767</v>
      </c>
      <c r="L26" s="100" t="s">
        <v>21</v>
      </c>
      <c r="M26" s="101">
        <v>29695.113050944477</v>
      </c>
      <c r="N26" s="100"/>
      <c r="O26" s="102">
        <v>101.24772995849764</v>
      </c>
      <c r="P26" s="103"/>
      <c r="Q26" s="99">
        <v>4.1035143218778707</v>
      </c>
      <c r="R26" s="100" t="s">
        <v>21</v>
      </c>
      <c r="S26" s="105">
        <v>4.5347057912836704</v>
      </c>
      <c r="T26" s="100" t="s">
        <v>21</v>
      </c>
      <c r="U26" s="75"/>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row>
    <row r="27" spans="1:82" ht="18" customHeight="1" x14ac:dyDescent="0.75">
      <c r="A27" s="37"/>
      <c r="B27" s="37"/>
      <c r="C27" s="37"/>
      <c r="D27" s="37"/>
      <c r="E27" s="76"/>
      <c r="F27" s="77"/>
      <c r="G27" s="106"/>
      <c r="H27" s="79"/>
      <c r="I27" s="107"/>
      <c r="J27" s="81"/>
      <c r="K27" s="108"/>
      <c r="L27" s="77"/>
      <c r="M27" s="106"/>
      <c r="N27" s="79"/>
      <c r="O27" s="107"/>
      <c r="P27" s="81"/>
      <c r="Q27" s="82"/>
      <c r="R27" s="77"/>
      <c r="S27" s="109"/>
      <c r="T27" s="77"/>
      <c r="U27" s="75"/>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row>
    <row r="28" spans="1:82" ht="18" customHeight="1" x14ac:dyDescent="0.75">
      <c r="A28" s="37"/>
      <c r="B28" s="67" t="s">
        <v>33</v>
      </c>
      <c r="C28" s="37"/>
      <c r="D28" s="37"/>
      <c r="E28" s="76"/>
      <c r="F28" s="77"/>
      <c r="G28" s="106"/>
      <c r="H28" s="79"/>
      <c r="I28" s="107"/>
      <c r="J28" s="81"/>
      <c r="K28" s="108"/>
      <c r="L28" s="77"/>
      <c r="M28" s="106"/>
      <c r="N28" s="79"/>
      <c r="O28" s="107"/>
      <c r="P28" s="81"/>
      <c r="Q28" s="82"/>
      <c r="R28" s="77"/>
      <c r="S28" s="109"/>
      <c r="T28" s="77"/>
      <c r="U28" s="75"/>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row>
    <row r="29" spans="1:82" ht="18" customHeight="1" x14ac:dyDescent="0.75">
      <c r="A29" s="37"/>
      <c r="B29" s="344" t="s">
        <v>23</v>
      </c>
      <c r="C29" s="344"/>
      <c r="D29" s="344"/>
      <c r="E29" s="120">
        <v>81.2</v>
      </c>
      <c r="F29" s="121" t="s">
        <v>21</v>
      </c>
      <c r="G29" s="122">
        <v>49652</v>
      </c>
      <c r="H29" s="121"/>
      <c r="I29" s="123">
        <v>169.99</v>
      </c>
      <c r="J29" s="124"/>
      <c r="K29" s="125">
        <v>81.2</v>
      </c>
      <c r="L29" s="121" t="s">
        <v>21</v>
      </c>
      <c r="M29" s="122">
        <v>50041</v>
      </c>
      <c r="N29" s="121"/>
      <c r="O29" s="123">
        <v>170.62</v>
      </c>
      <c r="P29" s="124"/>
      <c r="Q29" s="120">
        <v>-0.77736256269858717</v>
      </c>
      <c r="R29" s="121" t="s">
        <v>21</v>
      </c>
      <c r="S29" s="126">
        <v>-0.3692415894971281</v>
      </c>
      <c r="T29" s="121" t="s">
        <v>21</v>
      </c>
      <c r="U29" s="75"/>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row>
    <row r="30" spans="1:82" ht="18" customHeight="1" x14ac:dyDescent="0.75">
      <c r="A30" s="37"/>
      <c r="B30" s="348" t="s">
        <v>31</v>
      </c>
      <c r="C30" s="348"/>
      <c r="D30" s="348"/>
      <c r="E30" s="84">
        <v>42</v>
      </c>
      <c r="F30" s="85"/>
      <c r="G30" s="86">
        <v>12817</v>
      </c>
      <c r="H30" s="85"/>
      <c r="I30" s="87">
        <v>43.88</v>
      </c>
      <c r="J30" s="88"/>
      <c r="K30" s="84">
        <v>38.200000000000003</v>
      </c>
      <c r="L30" s="85"/>
      <c r="M30" s="86">
        <v>10223</v>
      </c>
      <c r="N30" s="85"/>
      <c r="O30" s="87">
        <v>34.86</v>
      </c>
      <c r="P30" s="88"/>
      <c r="Q30" s="84">
        <v>25.374156314193485</v>
      </c>
      <c r="R30" s="85"/>
      <c r="S30" s="89">
        <v>25.874928284566838</v>
      </c>
      <c r="T30" s="85"/>
      <c r="U30" s="75"/>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row>
    <row r="31" spans="1:82" ht="18" customHeight="1" x14ac:dyDescent="0.75">
      <c r="A31" s="37"/>
      <c r="B31" s="352" t="s">
        <v>27</v>
      </c>
      <c r="C31" s="352"/>
      <c r="D31" s="352"/>
      <c r="E31" s="91">
        <v>16.8</v>
      </c>
      <c r="F31" s="92"/>
      <c r="G31" s="93">
        <v>341</v>
      </c>
      <c r="H31" s="92"/>
      <c r="I31" s="94">
        <v>1.17</v>
      </c>
      <c r="J31" s="95"/>
      <c r="K31" s="91">
        <v>10.3</v>
      </c>
      <c r="L31" s="92"/>
      <c r="M31" s="93">
        <v>181</v>
      </c>
      <c r="N31" s="92"/>
      <c r="O31" s="94">
        <v>0.62</v>
      </c>
      <c r="P31" s="95"/>
      <c r="Q31" s="91">
        <v>88.39779005524862</v>
      </c>
      <c r="R31" s="92"/>
      <c r="S31" s="96">
        <v>88.709677419354833</v>
      </c>
      <c r="T31" s="92"/>
      <c r="U31" s="75"/>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row>
    <row r="32" spans="1:82" ht="18" customHeight="1" x14ac:dyDescent="0.75">
      <c r="A32" s="37"/>
      <c r="B32" s="351" t="s">
        <v>34</v>
      </c>
      <c r="C32" s="351"/>
      <c r="D32" s="351"/>
      <c r="E32" s="99">
        <v>67.845542704953772</v>
      </c>
      <c r="F32" s="100" t="s">
        <v>21</v>
      </c>
      <c r="G32" s="101">
        <v>65227.466514024039</v>
      </c>
      <c r="H32" s="100"/>
      <c r="I32" s="102">
        <v>223.32</v>
      </c>
      <c r="J32" s="103"/>
      <c r="K32" s="99">
        <v>67.82305066683233</v>
      </c>
      <c r="L32" s="100" t="s">
        <v>21</v>
      </c>
      <c r="M32" s="101">
        <v>62591.799370349167</v>
      </c>
      <c r="N32" s="100"/>
      <c r="O32" s="102">
        <v>213.41</v>
      </c>
      <c r="P32" s="103"/>
      <c r="Q32" s="99">
        <v>4.210882528044773</v>
      </c>
      <c r="R32" s="100" t="s">
        <v>21</v>
      </c>
      <c r="S32" s="105">
        <v>4.6436436905487088</v>
      </c>
      <c r="T32" s="100" t="s">
        <v>21</v>
      </c>
      <c r="U32" s="75"/>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row>
    <row r="33" spans="1:82" ht="18" customHeight="1" x14ac:dyDescent="0.75">
      <c r="A33" s="37"/>
      <c r="B33" s="37"/>
      <c r="C33" s="37"/>
      <c r="D33" s="37"/>
      <c r="E33" s="76"/>
      <c r="F33" s="77"/>
      <c r="G33" s="106"/>
      <c r="H33" s="79"/>
      <c r="I33" s="107"/>
      <c r="J33" s="81"/>
      <c r="K33" s="108"/>
      <c r="L33" s="77"/>
      <c r="M33" s="106"/>
      <c r="N33" s="79"/>
      <c r="O33" s="107"/>
      <c r="P33" s="81"/>
      <c r="Q33" s="82"/>
      <c r="R33" s="77"/>
      <c r="S33" s="109"/>
      <c r="T33" s="77"/>
      <c r="U33" s="75"/>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row>
    <row r="34" spans="1:82" ht="18" customHeight="1" x14ac:dyDescent="0.75">
      <c r="A34" s="37"/>
      <c r="B34" s="110" t="s">
        <v>35</v>
      </c>
      <c r="C34" s="111"/>
      <c r="D34" s="111"/>
      <c r="E34" s="127"/>
      <c r="F34" s="128"/>
      <c r="G34" s="129"/>
      <c r="H34" s="130"/>
      <c r="I34" s="131"/>
      <c r="J34" s="132"/>
      <c r="K34" s="133"/>
      <c r="L34" s="128"/>
      <c r="M34" s="129"/>
      <c r="N34" s="130"/>
      <c r="O34" s="131"/>
      <c r="P34" s="132"/>
      <c r="Q34" s="134"/>
      <c r="R34" s="128"/>
      <c r="S34" s="135"/>
      <c r="T34" s="128"/>
      <c r="U34" s="75"/>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row>
    <row r="35" spans="1:82" ht="18" customHeight="1" x14ac:dyDescent="0.75">
      <c r="A35" s="37"/>
      <c r="B35" s="344" t="s">
        <v>36</v>
      </c>
      <c r="C35" s="344"/>
      <c r="D35" s="344"/>
      <c r="E35" s="91">
        <v>6.7</v>
      </c>
      <c r="F35" s="92" t="s">
        <v>21</v>
      </c>
      <c r="G35" s="93">
        <v>6467.04</v>
      </c>
      <c r="H35" s="92"/>
      <c r="I35" s="94">
        <v>22.14</v>
      </c>
      <c r="J35" s="95"/>
      <c r="K35" s="91">
        <v>6.6</v>
      </c>
      <c r="L35" s="92" t="s">
        <v>21</v>
      </c>
      <c r="M35" s="93">
        <v>6129.09</v>
      </c>
      <c r="N35" s="92"/>
      <c r="O35" s="94">
        <v>20.9</v>
      </c>
      <c r="P35" s="95"/>
      <c r="Q35" s="91">
        <v>5.5138691061805263</v>
      </c>
      <c r="R35" s="92" t="s">
        <v>21</v>
      </c>
      <c r="S35" s="96">
        <v>5.9330143540669855</v>
      </c>
      <c r="T35" s="92" t="s">
        <v>21</v>
      </c>
      <c r="U35" s="75"/>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row>
    <row r="36" spans="1:82" ht="18" customHeight="1" x14ac:dyDescent="0.75">
      <c r="A36" s="37"/>
      <c r="B36" s="1" t="s">
        <v>37</v>
      </c>
      <c r="C36" s="1"/>
      <c r="D36" s="1"/>
      <c r="E36" s="84">
        <v>0.8</v>
      </c>
      <c r="F36" s="85"/>
      <c r="G36" s="86">
        <v>802.51</v>
      </c>
      <c r="H36" s="85"/>
      <c r="I36" s="87">
        <v>2.75</v>
      </c>
      <c r="J36" s="88"/>
      <c r="K36" s="84">
        <v>1</v>
      </c>
      <c r="L36" s="85"/>
      <c r="M36" s="86">
        <v>947.99</v>
      </c>
      <c r="N36" s="85"/>
      <c r="O36" s="87">
        <v>3.23</v>
      </c>
      <c r="P36" s="88"/>
      <c r="Q36" s="84">
        <v>-15.346153440437135</v>
      </c>
      <c r="R36" s="85"/>
      <c r="S36" s="89">
        <v>-14.860681114551083</v>
      </c>
      <c r="T36" s="85"/>
      <c r="U36" s="75"/>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row>
    <row r="37" spans="1:82" ht="18" customHeight="1" x14ac:dyDescent="0.75">
      <c r="A37" s="37"/>
      <c r="B37" s="358" t="s">
        <v>307</v>
      </c>
      <c r="C37" s="358"/>
      <c r="D37" s="358"/>
      <c r="E37" s="91">
        <v>7.9</v>
      </c>
      <c r="F37" s="92"/>
      <c r="G37" s="93">
        <v>7572.21</v>
      </c>
      <c r="H37" s="92"/>
      <c r="I37" s="94">
        <v>25.92</v>
      </c>
      <c r="J37" s="95"/>
      <c r="K37" s="91">
        <v>7.8</v>
      </c>
      <c r="L37" s="92"/>
      <c r="M37" s="93">
        <v>7172.39</v>
      </c>
      <c r="N37" s="92"/>
      <c r="O37" s="94">
        <v>24.45</v>
      </c>
      <c r="P37" s="95"/>
      <c r="Q37" s="91">
        <v>5.5744319536444618</v>
      </c>
      <c r="R37" s="92"/>
      <c r="S37" s="96">
        <v>6.0122699386503067</v>
      </c>
      <c r="T37" s="92"/>
      <c r="U37" s="75"/>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row>
    <row r="38" spans="1:82" ht="18" customHeight="1" x14ac:dyDescent="0.75">
      <c r="A38" s="37"/>
      <c r="B38" s="348" t="s">
        <v>308</v>
      </c>
      <c r="C38" s="348"/>
      <c r="D38" s="348"/>
      <c r="E38" s="84">
        <v>0.6</v>
      </c>
      <c r="F38" s="85"/>
      <c r="G38" s="86">
        <v>571.55999999999995</v>
      </c>
      <c r="H38" s="85"/>
      <c r="I38" s="87">
        <v>1.96</v>
      </c>
      <c r="J38" s="88"/>
      <c r="K38" s="84">
        <v>1.1000000000000001</v>
      </c>
      <c r="L38" s="85"/>
      <c r="M38" s="86">
        <v>1046.78</v>
      </c>
      <c r="N38" s="85"/>
      <c r="O38" s="87">
        <v>3.57</v>
      </c>
      <c r="P38" s="88"/>
      <c r="Q38" s="84">
        <v>-45.398268977244506</v>
      </c>
      <c r="R38" s="85"/>
      <c r="S38" s="89">
        <v>-45.098039215686278</v>
      </c>
      <c r="T38" s="85"/>
      <c r="U38" s="75"/>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row>
    <row r="39" spans="1:82" ht="18" customHeight="1" x14ac:dyDescent="0.75">
      <c r="A39" s="37"/>
      <c r="B39" s="352" t="s">
        <v>38</v>
      </c>
      <c r="C39" s="352"/>
      <c r="D39" s="352"/>
      <c r="E39" s="91">
        <v>2.9</v>
      </c>
      <c r="F39" s="92"/>
      <c r="G39" s="93">
        <v>2823.85</v>
      </c>
      <c r="H39" s="92"/>
      <c r="I39" s="94">
        <v>9.67</v>
      </c>
      <c r="J39" s="95"/>
      <c r="K39" s="91">
        <v>3.1</v>
      </c>
      <c r="L39" s="92"/>
      <c r="M39" s="93">
        <v>2825.74</v>
      </c>
      <c r="N39" s="92"/>
      <c r="O39" s="94">
        <v>9.6300000000000008</v>
      </c>
      <c r="P39" s="95"/>
      <c r="Q39" s="91">
        <v>-6.6885134513437194E-2</v>
      </c>
      <c r="R39" s="92"/>
      <c r="S39" s="96">
        <v>0.4153686396677051</v>
      </c>
      <c r="T39" s="92"/>
      <c r="U39" s="75"/>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row>
    <row r="40" spans="1:82" ht="18" customHeight="1" x14ac:dyDescent="0.75">
      <c r="A40" s="37"/>
      <c r="B40" s="348" t="s">
        <v>39</v>
      </c>
      <c r="C40" s="348"/>
      <c r="D40" s="348"/>
      <c r="E40" s="84">
        <v>3</v>
      </c>
      <c r="F40" s="85"/>
      <c r="G40" s="86">
        <v>2920.27</v>
      </c>
      <c r="H40" s="85"/>
      <c r="I40" s="87">
        <v>10</v>
      </c>
      <c r="J40" s="88"/>
      <c r="K40" s="84">
        <v>3.1</v>
      </c>
      <c r="L40" s="85"/>
      <c r="M40" s="86">
        <v>2818.86</v>
      </c>
      <c r="N40" s="85"/>
      <c r="O40" s="87">
        <v>9.61</v>
      </c>
      <c r="P40" s="88"/>
      <c r="Q40" s="84">
        <v>3.5975536209673415</v>
      </c>
      <c r="R40" s="85"/>
      <c r="S40" s="89">
        <v>4.0582726326742975</v>
      </c>
      <c r="T40" s="85"/>
      <c r="U40" s="75"/>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row>
    <row r="41" spans="1:82" ht="18" customHeight="1" x14ac:dyDescent="0.75">
      <c r="A41" s="37"/>
      <c r="B41" s="351" t="s">
        <v>40</v>
      </c>
      <c r="C41" s="351"/>
      <c r="D41" s="351"/>
      <c r="E41" s="99">
        <v>22</v>
      </c>
      <c r="F41" s="100"/>
      <c r="G41" s="101">
        <v>21157.439999999999</v>
      </c>
      <c r="H41" s="100"/>
      <c r="I41" s="102">
        <v>72.44</v>
      </c>
      <c r="J41" s="103"/>
      <c r="K41" s="99">
        <v>22.7</v>
      </c>
      <c r="L41" s="100" t="s">
        <v>21</v>
      </c>
      <c r="M41" s="101">
        <v>20940.849999999999</v>
      </c>
      <c r="N41" s="100"/>
      <c r="O41" s="102">
        <v>71.400000000000006</v>
      </c>
      <c r="P41" s="103"/>
      <c r="Q41" s="99">
        <v>1.0342942144182303</v>
      </c>
      <c r="R41" s="100" t="s">
        <v>21</v>
      </c>
      <c r="S41" s="105">
        <v>1.4565826330532212</v>
      </c>
      <c r="T41" s="100" t="s">
        <v>21</v>
      </c>
      <c r="U41" s="75"/>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row>
    <row r="42" spans="1:82" ht="18" customHeight="1" x14ac:dyDescent="0.75">
      <c r="A42" s="37"/>
      <c r="B42" s="37"/>
      <c r="C42" s="37"/>
      <c r="D42" s="37"/>
      <c r="E42" s="76"/>
      <c r="F42" s="77"/>
      <c r="G42" s="106"/>
      <c r="H42" s="79"/>
      <c r="I42" s="107"/>
      <c r="J42" s="81"/>
      <c r="K42" s="108"/>
      <c r="L42" s="77"/>
      <c r="M42" s="106"/>
      <c r="N42" s="79"/>
      <c r="O42" s="107"/>
      <c r="P42" s="81"/>
      <c r="Q42" s="82"/>
      <c r="R42" s="77"/>
      <c r="S42" s="109"/>
      <c r="T42" s="77"/>
      <c r="U42" s="75"/>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row>
    <row r="43" spans="1:82" ht="18" customHeight="1" x14ac:dyDescent="0.75">
      <c r="A43" s="37"/>
      <c r="B43" s="136" t="s">
        <v>41</v>
      </c>
      <c r="C43" s="137"/>
      <c r="D43" s="137"/>
      <c r="E43" s="138">
        <v>45.8</v>
      </c>
      <c r="F43" s="139" t="s">
        <v>21</v>
      </c>
      <c r="G43" s="140">
        <v>44070</v>
      </c>
      <c r="H43" s="139"/>
      <c r="I43" s="141">
        <v>150.88</v>
      </c>
      <c r="J43" s="142"/>
      <c r="K43" s="138">
        <v>45.1</v>
      </c>
      <c r="L43" s="139" t="s">
        <v>21</v>
      </c>
      <c r="M43" s="140">
        <v>41651</v>
      </c>
      <c r="N43" s="139"/>
      <c r="O43" s="141">
        <v>142.01</v>
      </c>
      <c r="P43" s="142"/>
      <c r="Q43" s="138">
        <v>5.8077837266812322</v>
      </c>
      <c r="R43" s="139" t="s">
        <v>21</v>
      </c>
      <c r="S43" s="143">
        <v>6.2460390113372295</v>
      </c>
      <c r="T43" s="139" t="s">
        <v>21</v>
      </c>
      <c r="U43" s="75"/>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row>
    <row r="44" spans="1:82" ht="18" customHeight="1" x14ac:dyDescent="0.75">
      <c r="A44" s="7"/>
      <c r="B44" s="344" t="s">
        <v>42</v>
      </c>
      <c r="C44" s="344"/>
      <c r="D44" s="344"/>
      <c r="E44" s="120">
        <v>2.6</v>
      </c>
      <c r="F44" s="121"/>
      <c r="G44" s="122">
        <v>2503.41</v>
      </c>
      <c r="H44" s="121"/>
      <c r="I44" s="123">
        <v>8.57</v>
      </c>
      <c r="J44" s="124"/>
      <c r="K44" s="125">
        <v>3</v>
      </c>
      <c r="L44" s="121"/>
      <c r="M44" s="122">
        <v>2757</v>
      </c>
      <c r="N44" s="121"/>
      <c r="O44" s="123">
        <v>9.4</v>
      </c>
      <c r="P44" s="124"/>
      <c r="Q44" s="120">
        <v>-9.1980413492927102</v>
      </c>
      <c r="R44" s="121"/>
      <c r="S44" s="126">
        <v>-8.8297872340425538</v>
      </c>
      <c r="T44" s="121"/>
      <c r="U44" s="75"/>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row>
    <row r="45" spans="1:82" ht="18" customHeight="1" x14ac:dyDescent="0.75">
      <c r="A45" s="7"/>
      <c r="B45" s="345" t="s">
        <v>43</v>
      </c>
      <c r="C45" s="345"/>
      <c r="D45" s="345"/>
      <c r="E45" s="144">
        <v>0.5</v>
      </c>
      <c r="F45" s="145"/>
      <c r="G45" s="146">
        <v>451.14</v>
      </c>
      <c r="H45" s="145"/>
      <c r="I45" s="147">
        <v>1.54</v>
      </c>
      <c r="J45" s="148"/>
      <c r="K45" s="144">
        <v>0.6</v>
      </c>
      <c r="L45" s="145"/>
      <c r="M45" s="146">
        <v>598.36</v>
      </c>
      <c r="N45" s="145"/>
      <c r="O45" s="147">
        <v>2.04</v>
      </c>
      <c r="P45" s="148"/>
      <c r="Q45" s="144">
        <v>-24.603917374156026</v>
      </c>
      <c r="R45" s="145"/>
      <c r="S45" s="149">
        <v>-24.509803921568629</v>
      </c>
      <c r="T45" s="145"/>
      <c r="U45" s="75"/>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row>
    <row r="46" spans="1:82" ht="18" customHeight="1" x14ac:dyDescent="0.75">
      <c r="A46" s="37"/>
      <c r="B46" s="150" t="s">
        <v>44</v>
      </c>
      <c r="C46" s="151"/>
      <c r="D46" s="151"/>
      <c r="E46" s="152">
        <v>42.8</v>
      </c>
      <c r="F46" s="153" t="s">
        <v>21</v>
      </c>
      <c r="G46" s="154">
        <v>41115</v>
      </c>
      <c r="H46" s="153"/>
      <c r="I46" s="155">
        <v>140.77000000000001</v>
      </c>
      <c r="J46" s="156"/>
      <c r="K46" s="157">
        <v>41.5</v>
      </c>
      <c r="L46" s="153" t="s">
        <v>21</v>
      </c>
      <c r="M46" s="154">
        <v>38296</v>
      </c>
      <c r="N46" s="153"/>
      <c r="O46" s="155">
        <v>130.57</v>
      </c>
      <c r="P46" s="156"/>
      <c r="Q46" s="152">
        <v>7.3610820973469817</v>
      </c>
      <c r="R46" s="153" t="s">
        <v>21</v>
      </c>
      <c r="S46" s="158">
        <v>7.8119016619437849</v>
      </c>
      <c r="T46" s="153" t="s">
        <v>21</v>
      </c>
      <c r="U46" s="75"/>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row>
    <row r="47" spans="1:82" ht="18" customHeight="1" x14ac:dyDescent="0.75">
      <c r="A47" s="37"/>
      <c r="B47" s="37"/>
      <c r="C47" s="37"/>
      <c r="D47" s="37"/>
      <c r="E47" s="76"/>
      <c r="F47" s="77"/>
      <c r="G47" s="106"/>
      <c r="H47" s="79"/>
      <c r="I47" s="107"/>
      <c r="J47" s="81"/>
      <c r="K47" s="108"/>
      <c r="L47" s="77"/>
      <c r="M47" s="106"/>
      <c r="N47" s="79"/>
      <c r="O47" s="107"/>
      <c r="P47" s="81"/>
      <c r="Q47" s="82"/>
      <c r="R47" s="77"/>
      <c r="S47" s="109"/>
      <c r="T47" s="77"/>
      <c r="U47" s="75"/>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row>
    <row r="48" spans="1:82" ht="18" customHeight="1" x14ac:dyDescent="0.75">
      <c r="A48" s="37"/>
      <c r="B48" s="110" t="s">
        <v>45</v>
      </c>
      <c r="C48" s="111"/>
      <c r="D48" s="111"/>
      <c r="E48" s="127"/>
      <c r="F48" s="128"/>
      <c r="G48" s="129"/>
      <c r="H48" s="130"/>
      <c r="I48" s="131"/>
      <c r="J48" s="132"/>
      <c r="K48" s="133"/>
      <c r="L48" s="128"/>
      <c r="M48" s="129"/>
      <c r="N48" s="130"/>
      <c r="O48" s="131"/>
      <c r="P48" s="132"/>
      <c r="Q48" s="134"/>
      <c r="R48" s="128"/>
      <c r="S48" s="135"/>
      <c r="T48" s="128"/>
      <c r="U48" s="75"/>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row>
    <row r="49" spans="1:82" ht="18" customHeight="1" x14ac:dyDescent="0.75">
      <c r="A49" s="37"/>
      <c r="B49" s="353" t="s">
        <v>46</v>
      </c>
      <c r="C49" s="353"/>
      <c r="D49" s="353"/>
      <c r="E49" s="159">
        <v>2.9</v>
      </c>
      <c r="F49" s="160" t="s">
        <v>21</v>
      </c>
      <c r="G49" s="161">
        <v>2744.53</v>
      </c>
      <c r="H49" s="160"/>
      <c r="I49" s="162">
        <v>9.4</v>
      </c>
      <c r="J49" s="163"/>
      <c r="K49" s="164">
        <v>3.1</v>
      </c>
      <c r="L49" s="160" t="s">
        <v>21</v>
      </c>
      <c r="M49" s="161">
        <v>2843.75</v>
      </c>
      <c r="N49" s="160"/>
      <c r="O49" s="162">
        <v>9.6999999999999993</v>
      </c>
      <c r="P49" s="163"/>
      <c r="Q49" s="159">
        <v>-3.4890549450549448</v>
      </c>
      <c r="R49" s="160" t="s">
        <v>21</v>
      </c>
      <c r="S49" s="165">
        <v>-3.0927835051546393</v>
      </c>
      <c r="T49" s="160" t="s">
        <v>21</v>
      </c>
      <c r="U49" s="75"/>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row>
    <row r="50" spans="1:82" ht="18" customHeight="1" x14ac:dyDescent="0.75">
      <c r="A50" s="37"/>
      <c r="B50" s="2" t="s">
        <v>47</v>
      </c>
      <c r="C50" s="2"/>
      <c r="D50" s="2"/>
      <c r="E50" s="91">
        <v>0.7</v>
      </c>
      <c r="F50" s="92"/>
      <c r="G50" s="166">
        <v>652</v>
      </c>
      <c r="H50" s="92"/>
      <c r="I50" s="167">
        <v>2.23</v>
      </c>
      <c r="J50" s="95"/>
      <c r="K50" s="168">
        <v>0.6</v>
      </c>
      <c r="L50" s="92"/>
      <c r="M50" s="166">
        <v>538</v>
      </c>
      <c r="N50" s="92"/>
      <c r="O50" s="167">
        <v>1.84</v>
      </c>
      <c r="P50" s="95"/>
      <c r="Q50" s="91">
        <v>21.189591078066915</v>
      </c>
      <c r="R50" s="92"/>
      <c r="S50" s="169">
        <v>21.195652173913043</v>
      </c>
      <c r="T50" s="92"/>
      <c r="U50" s="75"/>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row>
    <row r="51" spans="1:82" ht="18" customHeight="1" x14ac:dyDescent="0.75">
      <c r="A51" s="37"/>
      <c r="B51" s="360" t="s">
        <v>48</v>
      </c>
      <c r="C51" s="360"/>
      <c r="D51" s="360"/>
      <c r="E51" s="84">
        <v>2.4</v>
      </c>
      <c r="F51" s="85"/>
      <c r="G51" s="86">
        <v>2340</v>
      </c>
      <c r="H51" s="85"/>
      <c r="I51" s="87">
        <v>8.01</v>
      </c>
      <c r="J51" s="88"/>
      <c r="K51" s="84">
        <v>2.4</v>
      </c>
      <c r="L51" s="85"/>
      <c r="M51" s="86">
        <v>2244</v>
      </c>
      <c r="N51" s="85"/>
      <c r="O51" s="87">
        <v>7.65</v>
      </c>
      <c r="P51" s="88"/>
      <c r="Q51" s="84">
        <v>4.2780748663101607</v>
      </c>
      <c r="R51" s="85"/>
      <c r="S51" s="89">
        <v>4.7058823529411766</v>
      </c>
      <c r="T51" s="85"/>
      <c r="U51" s="75"/>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row>
    <row r="52" spans="1:82" ht="18" customHeight="1" x14ac:dyDescent="0.75">
      <c r="A52" s="37"/>
      <c r="B52" s="352" t="s">
        <v>49</v>
      </c>
      <c r="C52" s="352"/>
      <c r="D52" s="352"/>
      <c r="E52" s="170">
        <v>0.4</v>
      </c>
      <c r="F52" s="171"/>
      <c r="G52" s="172">
        <v>388</v>
      </c>
      <c r="H52" s="171"/>
      <c r="I52" s="173">
        <v>1.33</v>
      </c>
      <c r="J52" s="174"/>
      <c r="K52" s="175">
        <v>0.4</v>
      </c>
      <c r="L52" s="171"/>
      <c r="M52" s="172">
        <v>396</v>
      </c>
      <c r="N52" s="171"/>
      <c r="O52" s="173">
        <v>1.35</v>
      </c>
      <c r="P52" s="174"/>
      <c r="Q52" s="170">
        <v>-2.0202020202020203</v>
      </c>
      <c r="R52" s="171"/>
      <c r="S52" s="176">
        <v>-1.4814814814814814</v>
      </c>
      <c r="T52" s="171"/>
      <c r="U52" s="75"/>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row>
    <row r="53" spans="1:82" ht="18" customHeight="1" x14ac:dyDescent="0.75">
      <c r="A53" s="177"/>
      <c r="B53" s="351" t="s">
        <v>50</v>
      </c>
      <c r="C53" s="351"/>
      <c r="D53" s="351"/>
      <c r="E53" s="152">
        <v>36.4</v>
      </c>
      <c r="F53" s="153" t="s">
        <v>21</v>
      </c>
      <c r="G53" s="154">
        <v>34992</v>
      </c>
      <c r="H53" s="153"/>
      <c r="I53" s="155">
        <v>119.80032904342237</v>
      </c>
      <c r="J53" s="156"/>
      <c r="K53" s="157">
        <v>35</v>
      </c>
      <c r="L53" s="153" t="s">
        <v>21</v>
      </c>
      <c r="M53" s="154">
        <v>32273</v>
      </c>
      <c r="N53" s="153"/>
      <c r="O53" s="155">
        <v>110.03820695752474</v>
      </c>
      <c r="P53" s="156"/>
      <c r="Q53" s="152">
        <v>8.4249992253586594</v>
      </c>
      <c r="R53" s="153" t="s">
        <v>21</v>
      </c>
      <c r="S53" s="158">
        <v>8.8715750245420306</v>
      </c>
      <c r="T53" s="153" t="s">
        <v>21</v>
      </c>
      <c r="U53" s="75"/>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row>
    <row r="54" spans="1:82" ht="18" customHeight="1" x14ac:dyDescent="0.75">
      <c r="A54" s="178"/>
      <c r="B54" s="54"/>
      <c r="C54" s="54"/>
      <c r="D54" s="54"/>
      <c r="E54" s="91"/>
      <c r="F54" s="92"/>
      <c r="G54" s="166"/>
      <c r="H54" s="92"/>
      <c r="I54" s="167"/>
      <c r="J54" s="95"/>
      <c r="K54" s="168"/>
      <c r="L54" s="92"/>
      <c r="M54" s="166"/>
      <c r="N54" s="92"/>
      <c r="O54" s="167"/>
      <c r="P54" s="95"/>
      <c r="Q54" s="91"/>
      <c r="R54" s="92"/>
      <c r="S54" s="169"/>
      <c r="T54" s="92"/>
      <c r="U54" s="97"/>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row>
    <row r="55" spans="1:82" ht="18" customHeight="1" x14ac:dyDescent="0.75">
      <c r="A55" s="7"/>
      <c r="B55" s="348" t="s">
        <v>51</v>
      </c>
      <c r="C55" s="348"/>
      <c r="D55" s="348"/>
      <c r="E55" s="84">
        <v>3.6</v>
      </c>
      <c r="F55" s="85"/>
      <c r="G55" s="86">
        <v>3502</v>
      </c>
      <c r="H55" s="85"/>
      <c r="I55" s="87">
        <v>11.99</v>
      </c>
      <c r="J55" s="88"/>
      <c r="K55" s="84">
        <v>4</v>
      </c>
      <c r="L55" s="85"/>
      <c r="M55" s="86">
        <v>3679</v>
      </c>
      <c r="N55" s="85"/>
      <c r="O55" s="87">
        <v>12.55</v>
      </c>
      <c r="P55" s="88"/>
      <c r="Q55" s="84">
        <v>-4.8110899701005705</v>
      </c>
      <c r="R55" s="85"/>
      <c r="S55" s="89">
        <v>-4.4621513944223103</v>
      </c>
      <c r="T55" s="85"/>
      <c r="U55" s="75"/>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row>
    <row r="56" spans="1:82" ht="18" customHeight="1" x14ac:dyDescent="0.75">
      <c r="A56" s="37"/>
      <c r="B56" s="37"/>
      <c r="C56" s="37"/>
      <c r="D56" s="37"/>
      <c r="E56" s="76"/>
      <c r="F56" s="77"/>
      <c r="G56" s="179"/>
      <c r="H56" s="79"/>
      <c r="I56" s="107"/>
      <c r="J56" s="81"/>
      <c r="K56" s="108"/>
      <c r="L56" s="77"/>
      <c r="M56" s="179"/>
      <c r="N56" s="79"/>
      <c r="O56" s="107"/>
      <c r="P56" s="81"/>
      <c r="Q56" s="82"/>
      <c r="R56" s="77"/>
      <c r="S56" s="109"/>
      <c r="T56" s="77"/>
      <c r="U56" s="75"/>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row>
    <row r="57" spans="1:82" ht="18" customHeight="1" x14ac:dyDescent="0.8">
      <c r="A57" s="37"/>
      <c r="B57" s="67" t="s">
        <v>309</v>
      </c>
      <c r="C57" s="37"/>
      <c r="D57" s="37"/>
      <c r="E57" s="76"/>
      <c r="F57" s="77"/>
      <c r="G57" s="106"/>
      <c r="H57" s="79"/>
      <c r="I57" s="107"/>
      <c r="J57" s="81"/>
      <c r="K57" s="108"/>
      <c r="L57" s="77"/>
      <c r="M57" s="106"/>
      <c r="N57" s="79"/>
      <c r="O57" s="107"/>
      <c r="P57" s="81"/>
      <c r="Q57" s="82"/>
      <c r="R57" s="77"/>
      <c r="S57" s="109"/>
      <c r="T57" s="77"/>
      <c r="U57" s="75"/>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row>
    <row r="58" spans="1:82" ht="18" customHeight="1" x14ac:dyDescent="0.75">
      <c r="A58" s="37"/>
      <c r="B58" s="344" t="s">
        <v>23</v>
      </c>
      <c r="C58" s="344"/>
      <c r="D58" s="344"/>
      <c r="E58" s="120">
        <v>11.4</v>
      </c>
      <c r="F58" s="121" t="s">
        <v>21</v>
      </c>
      <c r="G58" s="122">
        <v>6968.5</v>
      </c>
      <c r="H58" s="121"/>
      <c r="I58" s="123">
        <v>23.86</v>
      </c>
      <c r="J58" s="180"/>
      <c r="K58" s="125">
        <v>11</v>
      </c>
      <c r="L58" s="121" t="s">
        <v>21</v>
      </c>
      <c r="M58" s="122">
        <v>6771.8</v>
      </c>
      <c r="N58" s="121"/>
      <c r="O58" s="123">
        <v>23.09</v>
      </c>
      <c r="P58" s="180"/>
      <c r="Q58" s="120">
        <v>2.9046929915236719</v>
      </c>
      <c r="R58" s="121" t="s">
        <v>21</v>
      </c>
      <c r="S58" s="126">
        <v>3.3347769597228236</v>
      </c>
      <c r="T58" s="121" t="s">
        <v>21</v>
      </c>
      <c r="U58" s="75"/>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row>
    <row r="59" spans="1:82" ht="18" customHeight="1" x14ac:dyDescent="0.75">
      <c r="A59" s="37"/>
      <c r="B59" s="348" t="s">
        <v>52</v>
      </c>
      <c r="C59" s="348"/>
      <c r="D59" s="348"/>
      <c r="E59" s="84">
        <v>36.200000000000003</v>
      </c>
      <c r="F59" s="85"/>
      <c r="G59" s="86">
        <v>11052.2</v>
      </c>
      <c r="H59" s="85"/>
      <c r="I59" s="87">
        <v>37.840000000000003</v>
      </c>
      <c r="J59" s="88"/>
      <c r="K59" s="84">
        <v>38.200000000000003</v>
      </c>
      <c r="L59" s="85"/>
      <c r="M59" s="86">
        <v>10220.299999999999</v>
      </c>
      <c r="N59" s="85"/>
      <c r="O59" s="87">
        <v>34.85</v>
      </c>
      <c r="P59" s="88"/>
      <c r="Q59" s="84">
        <v>8.1396827881764722</v>
      </c>
      <c r="R59" s="85"/>
      <c r="S59" s="89">
        <v>8.579626972740316</v>
      </c>
      <c r="T59" s="85"/>
      <c r="U59" s="75"/>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row>
    <row r="60" spans="1:82" ht="18" customHeight="1" x14ac:dyDescent="0.75">
      <c r="A60" s="37"/>
      <c r="B60" s="352" t="s">
        <v>27</v>
      </c>
      <c r="C60" s="352"/>
      <c r="D60" s="352"/>
      <c r="E60" s="91">
        <v>68.3</v>
      </c>
      <c r="F60" s="92"/>
      <c r="G60" s="93">
        <v>2168</v>
      </c>
      <c r="H60" s="92"/>
      <c r="I60" s="181">
        <v>7.16</v>
      </c>
      <c r="J60" s="95"/>
      <c r="K60" s="168">
        <v>76.599999999999994</v>
      </c>
      <c r="L60" s="92"/>
      <c r="M60" s="93">
        <v>2175.4</v>
      </c>
      <c r="N60" s="92"/>
      <c r="O60" s="181">
        <v>7.2</v>
      </c>
      <c r="P60" s="95"/>
      <c r="Q60" s="91">
        <v>-0.34016732554932427</v>
      </c>
      <c r="R60" s="92"/>
      <c r="S60" s="169">
        <v>-0.55555555555555558</v>
      </c>
      <c r="T60" s="92"/>
      <c r="U60" s="75"/>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row>
    <row r="61" spans="1:82" ht="18" customHeight="1" x14ac:dyDescent="0.75">
      <c r="A61" s="37"/>
      <c r="B61" s="348" t="s">
        <v>36</v>
      </c>
      <c r="C61" s="348"/>
      <c r="D61" s="348"/>
      <c r="E61" s="84">
        <v>3.1</v>
      </c>
      <c r="F61" s="85"/>
      <c r="G61" s="86">
        <v>2979.9</v>
      </c>
      <c r="H61" s="85"/>
      <c r="I61" s="87">
        <v>10.199999999999999</v>
      </c>
      <c r="J61" s="88"/>
      <c r="K61" s="84">
        <v>3.2</v>
      </c>
      <c r="L61" s="85"/>
      <c r="M61" s="86">
        <v>2979.9</v>
      </c>
      <c r="N61" s="85"/>
      <c r="O61" s="87">
        <v>10.16</v>
      </c>
      <c r="P61" s="88"/>
      <c r="Q61" s="84">
        <v>0</v>
      </c>
      <c r="R61" s="85"/>
      <c r="S61" s="89">
        <v>0.39370078740157483</v>
      </c>
      <c r="T61" s="85"/>
      <c r="U61" s="75"/>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row>
    <row r="62" spans="1:82" ht="18" customHeight="1" x14ac:dyDescent="0.75">
      <c r="A62" s="37"/>
      <c r="B62" s="2" t="s">
        <v>53</v>
      </c>
      <c r="C62" s="2"/>
      <c r="D62" s="2"/>
      <c r="E62" s="91">
        <v>0.3</v>
      </c>
      <c r="F62" s="92"/>
      <c r="G62" s="93">
        <v>336.3</v>
      </c>
      <c r="H62" s="92"/>
      <c r="I62" s="94">
        <v>1.1299999999999999</v>
      </c>
      <c r="J62" s="95"/>
      <c r="K62" s="91">
        <v>0.3</v>
      </c>
      <c r="L62" s="92"/>
      <c r="M62" s="93">
        <v>340.2</v>
      </c>
      <c r="N62" s="92"/>
      <c r="O62" s="94">
        <v>1.1499999999999999</v>
      </c>
      <c r="P62" s="95"/>
      <c r="Q62" s="91">
        <v>-1.1463844797178131</v>
      </c>
      <c r="R62" s="92"/>
      <c r="S62" s="96">
        <v>-1.7391304347826086</v>
      </c>
      <c r="T62" s="92"/>
      <c r="U62" s="75"/>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row>
    <row r="63" spans="1:82" ht="18" customHeight="1" x14ac:dyDescent="0.75">
      <c r="A63" s="37"/>
      <c r="B63" s="350" t="s">
        <v>54</v>
      </c>
      <c r="C63" s="350"/>
      <c r="D63" s="350"/>
      <c r="E63" s="84">
        <v>2.2000000000000002</v>
      </c>
      <c r="F63" s="85"/>
      <c r="G63" s="86">
        <v>2125.1999999999998</v>
      </c>
      <c r="H63" s="85"/>
      <c r="I63" s="87">
        <v>7.28</v>
      </c>
      <c r="J63" s="88"/>
      <c r="K63" s="84">
        <v>2.1</v>
      </c>
      <c r="L63" s="85"/>
      <c r="M63" s="86">
        <v>1975.9</v>
      </c>
      <c r="N63" s="85"/>
      <c r="O63" s="87">
        <v>6.74</v>
      </c>
      <c r="P63" s="88"/>
      <c r="Q63" s="84">
        <v>7.5560504074092822</v>
      </c>
      <c r="R63" s="85"/>
      <c r="S63" s="89">
        <v>8.0118694362017813</v>
      </c>
      <c r="T63" s="85"/>
      <c r="U63" s="75"/>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row>
    <row r="64" spans="1:82" ht="18" customHeight="1" x14ac:dyDescent="0.75">
      <c r="A64" s="37"/>
      <c r="B64" s="352" t="s">
        <v>55</v>
      </c>
      <c r="C64" s="352"/>
      <c r="D64" s="352"/>
      <c r="E64" s="91">
        <v>1.5</v>
      </c>
      <c r="F64" s="92"/>
      <c r="G64" s="93">
        <v>1450.5</v>
      </c>
      <c r="H64" s="92"/>
      <c r="I64" s="94">
        <v>4.97</v>
      </c>
      <c r="J64" s="95"/>
      <c r="K64" s="91">
        <v>1.5</v>
      </c>
      <c r="L64" s="92"/>
      <c r="M64" s="93">
        <v>1372.8</v>
      </c>
      <c r="N64" s="92"/>
      <c r="O64" s="94">
        <v>4.68</v>
      </c>
      <c r="P64" s="95"/>
      <c r="Q64" s="91">
        <v>5.659965034965035</v>
      </c>
      <c r="R64" s="92"/>
      <c r="S64" s="96">
        <v>6.1965811965811968</v>
      </c>
      <c r="T64" s="92"/>
      <c r="U64" s="75"/>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row>
    <row r="65" spans="1:82" ht="18" customHeight="1" x14ac:dyDescent="0.75">
      <c r="A65" s="37"/>
      <c r="B65" s="351" t="s">
        <v>56</v>
      </c>
      <c r="C65" s="351"/>
      <c r="D65" s="351"/>
      <c r="E65" s="99">
        <v>27.2</v>
      </c>
      <c r="F65" s="100" t="s">
        <v>21</v>
      </c>
      <c r="G65" s="101">
        <v>26110.7</v>
      </c>
      <c r="H65" s="100"/>
      <c r="I65" s="102">
        <v>89.4</v>
      </c>
      <c r="J65" s="103"/>
      <c r="K65" s="99">
        <v>26.9</v>
      </c>
      <c r="L65" s="100" t="s">
        <v>21</v>
      </c>
      <c r="M65" s="101">
        <v>24862.5</v>
      </c>
      <c r="N65" s="100"/>
      <c r="O65" s="102">
        <v>84.77</v>
      </c>
      <c r="P65" s="103"/>
      <c r="Q65" s="99">
        <v>5.0204122674710909</v>
      </c>
      <c r="R65" s="100" t="s">
        <v>21</v>
      </c>
      <c r="S65" s="105">
        <v>5.4618379143564937</v>
      </c>
      <c r="T65" s="100" t="s">
        <v>21</v>
      </c>
      <c r="U65" s="75"/>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row>
    <row r="66" spans="1:82" ht="18" customHeight="1" x14ac:dyDescent="0.75">
      <c r="A66" s="37"/>
      <c r="B66" s="7"/>
      <c r="C66" s="7"/>
      <c r="D66" s="7"/>
      <c r="E66" s="76"/>
      <c r="F66" s="77"/>
      <c r="G66" s="106"/>
      <c r="H66" s="79"/>
      <c r="I66" s="107"/>
      <c r="J66" s="81"/>
      <c r="K66" s="108"/>
      <c r="L66" s="77"/>
      <c r="M66" s="106"/>
      <c r="N66" s="79"/>
      <c r="O66" s="107"/>
      <c r="P66" s="81"/>
      <c r="Q66" s="82"/>
      <c r="R66" s="77"/>
      <c r="S66" s="109"/>
      <c r="T66" s="77"/>
      <c r="U66" s="75"/>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row>
    <row r="67" spans="1:82" ht="18" customHeight="1" x14ac:dyDescent="0.8">
      <c r="A67" s="37"/>
      <c r="B67" s="177" t="s">
        <v>310</v>
      </c>
      <c r="C67" s="177"/>
      <c r="D67" s="177"/>
      <c r="E67" s="76"/>
      <c r="F67" s="77"/>
      <c r="G67" s="179"/>
      <c r="H67" s="79"/>
      <c r="I67" s="182"/>
      <c r="J67" s="81"/>
      <c r="K67" s="108"/>
      <c r="L67" s="77"/>
      <c r="M67" s="179"/>
      <c r="N67" s="79"/>
      <c r="O67" s="182"/>
      <c r="P67" s="81"/>
      <c r="Q67" s="82"/>
      <c r="R67" s="77"/>
      <c r="S67" s="109"/>
      <c r="T67" s="77"/>
      <c r="U67" s="75"/>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row>
    <row r="68" spans="1:82" ht="18" customHeight="1" x14ac:dyDescent="0.75">
      <c r="A68" s="37"/>
      <c r="B68" s="344" t="s">
        <v>57</v>
      </c>
      <c r="C68" s="344"/>
      <c r="D68" s="344"/>
      <c r="E68" s="120">
        <v>20.9</v>
      </c>
      <c r="F68" s="121" t="s">
        <v>21</v>
      </c>
      <c r="G68" s="122">
        <v>4215.5</v>
      </c>
      <c r="H68" s="121"/>
      <c r="I68" s="123">
        <v>14.43</v>
      </c>
      <c r="J68" s="124"/>
      <c r="K68" s="125">
        <v>24</v>
      </c>
      <c r="L68" s="121" t="s">
        <v>21</v>
      </c>
      <c r="M68" s="122">
        <v>3874.5</v>
      </c>
      <c r="N68" s="121"/>
      <c r="O68" s="123">
        <v>13.21</v>
      </c>
      <c r="P68" s="124"/>
      <c r="Q68" s="120">
        <v>8.8011356304039232</v>
      </c>
      <c r="R68" s="121" t="s">
        <v>21</v>
      </c>
      <c r="S68" s="126">
        <v>9.2354277062831187</v>
      </c>
      <c r="T68" s="121" t="s">
        <v>21</v>
      </c>
      <c r="U68" s="75"/>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row>
    <row r="69" spans="1:82" ht="18" customHeight="1" x14ac:dyDescent="0.75">
      <c r="A69" s="37"/>
      <c r="B69" s="348" t="s">
        <v>58</v>
      </c>
      <c r="C69" s="348"/>
      <c r="D69" s="348"/>
      <c r="E69" s="84">
        <v>18.7</v>
      </c>
      <c r="F69" s="85"/>
      <c r="G69" s="86">
        <v>896.3</v>
      </c>
      <c r="H69" s="85"/>
      <c r="I69" s="87">
        <v>3.07</v>
      </c>
      <c r="J69" s="88"/>
      <c r="K69" s="84">
        <v>19.7</v>
      </c>
      <c r="L69" s="85"/>
      <c r="M69" s="86">
        <v>866.7</v>
      </c>
      <c r="N69" s="85"/>
      <c r="O69" s="87">
        <v>2.96</v>
      </c>
      <c r="P69" s="88"/>
      <c r="Q69" s="84">
        <v>3.4152532594900196</v>
      </c>
      <c r="R69" s="85"/>
      <c r="S69" s="89">
        <v>3.7162162162162162</v>
      </c>
      <c r="T69" s="85"/>
      <c r="U69" s="75"/>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row>
    <row r="70" spans="1:82" ht="18" customHeight="1" x14ac:dyDescent="0.75">
      <c r="A70" s="37"/>
      <c r="B70" s="355" t="s">
        <v>59</v>
      </c>
      <c r="C70" s="355"/>
      <c r="D70" s="355"/>
      <c r="E70" s="183">
        <v>16.7</v>
      </c>
      <c r="F70" s="184" t="s">
        <v>21</v>
      </c>
      <c r="G70" s="185">
        <v>5111.8</v>
      </c>
      <c r="H70" s="184"/>
      <c r="I70" s="186">
        <v>17.5</v>
      </c>
      <c r="J70" s="187"/>
      <c r="K70" s="188">
        <v>17.7</v>
      </c>
      <c r="L70" s="184" t="s">
        <v>21</v>
      </c>
      <c r="M70" s="185">
        <v>4741.2</v>
      </c>
      <c r="N70" s="184"/>
      <c r="O70" s="186">
        <v>16.170000000000002</v>
      </c>
      <c r="P70" s="187"/>
      <c r="Q70" s="183">
        <v>7.816586518181051</v>
      </c>
      <c r="R70" s="184" t="s">
        <v>21</v>
      </c>
      <c r="S70" s="189">
        <v>8.2251082251082259</v>
      </c>
      <c r="T70" s="184" t="s">
        <v>21</v>
      </c>
      <c r="U70" s="75"/>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row>
    <row r="71" spans="1:82" ht="18" customHeight="1" x14ac:dyDescent="0.75">
      <c r="A71" s="37"/>
      <c r="B71" s="64"/>
      <c r="C71" s="64"/>
      <c r="D71" s="64"/>
      <c r="E71" s="76"/>
      <c r="F71" s="77"/>
      <c r="G71" s="108"/>
      <c r="H71" s="79"/>
      <c r="I71" s="108"/>
      <c r="J71" s="81"/>
      <c r="K71" s="108"/>
      <c r="L71" s="77"/>
      <c r="M71" s="108"/>
      <c r="N71" s="79"/>
      <c r="O71" s="108"/>
      <c r="P71" s="81"/>
      <c r="Q71" s="82"/>
      <c r="R71" s="77"/>
      <c r="S71" s="109"/>
      <c r="T71" s="77"/>
      <c r="U71" s="75"/>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row>
    <row r="72" spans="1:82" ht="18" customHeight="1" x14ac:dyDescent="0.75">
      <c r="A72" s="37"/>
      <c r="B72" s="355" t="s">
        <v>60</v>
      </c>
      <c r="C72" s="355"/>
      <c r="D72" s="355"/>
      <c r="E72" s="183">
        <v>36.200000000000003</v>
      </c>
      <c r="F72" s="184" t="s">
        <v>21</v>
      </c>
      <c r="G72" s="185">
        <v>11052.2</v>
      </c>
      <c r="H72" s="184"/>
      <c r="I72" s="186">
        <v>37.840000000000003</v>
      </c>
      <c r="J72" s="187"/>
      <c r="K72" s="188">
        <v>38.200000000000003</v>
      </c>
      <c r="L72" s="184" t="s">
        <v>21</v>
      </c>
      <c r="M72" s="185">
        <v>10220.299999999999</v>
      </c>
      <c r="N72" s="184"/>
      <c r="O72" s="186">
        <v>34.85</v>
      </c>
      <c r="P72" s="187"/>
      <c r="Q72" s="183">
        <v>8.1396827881764722</v>
      </c>
      <c r="R72" s="184" t="s">
        <v>21</v>
      </c>
      <c r="S72" s="189">
        <v>8.579626972740316</v>
      </c>
      <c r="T72" s="184" t="s">
        <v>21</v>
      </c>
      <c r="U72" s="75"/>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row>
    <row r="73" spans="1:82" ht="18" customHeight="1" x14ac:dyDescent="0.75">
      <c r="A73" s="37"/>
      <c r="B73" s="64"/>
      <c r="C73" s="64"/>
      <c r="D73" s="64"/>
      <c r="E73" s="76"/>
      <c r="F73" s="77"/>
      <c r="G73" s="108"/>
      <c r="H73" s="79"/>
      <c r="I73" s="108"/>
      <c r="J73" s="81"/>
      <c r="K73" s="108"/>
      <c r="L73" s="77"/>
      <c r="M73" s="108"/>
      <c r="N73" s="79"/>
      <c r="O73" s="108"/>
      <c r="P73" s="81"/>
      <c r="Q73" s="82"/>
      <c r="R73" s="77"/>
      <c r="S73" s="109"/>
      <c r="T73" s="77"/>
      <c r="U73" s="75"/>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row>
    <row r="74" spans="1:82" ht="18" customHeight="1" x14ac:dyDescent="0.75">
      <c r="A74" s="37"/>
      <c r="B74" s="351" t="s">
        <v>61</v>
      </c>
      <c r="C74" s="351"/>
      <c r="D74" s="351"/>
      <c r="E74" s="99">
        <v>5.0999999999999996</v>
      </c>
      <c r="F74" s="100" t="s">
        <v>21</v>
      </c>
      <c r="G74" s="101">
        <v>1557.7</v>
      </c>
      <c r="H74" s="100"/>
      <c r="I74" s="190">
        <v>5.33</v>
      </c>
      <c r="J74" s="103"/>
      <c r="K74" s="104">
        <v>5.9</v>
      </c>
      <c r="L74" s="100" t="s">
        <v>21</v>
      </c>
      <c r="M74" s="101">
        <v>1588</v>
      </c>
      <c r="N74" s="100"/>
      <c r="O74" s="190">
        <v>5.41</v>
      </c>
      <c r="P74" s="103"/>
      <c r="Q74" s="99">
        <v>-1.9080604534005037</v>
      </c>
      <c r="R74" s="100" t="s">
        <v>21</v>
      </c>
      <c r="S74" s="105">
        <v>-1.478743068391867</v>
      </c>
      <c r="T74" s="100" t="s">
        <v>21</v>
      </c>
      <c r="U74" s="75"/>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row>
    <row r="75" spans="1:82" ht="15.75" x14ac:dyDescent="0.75">
      <c r="A75" s="37"/>
      <c r="B75" s="37"/>
      <c r="C75" s="37"/>
      <c r="D75" s="37"/>
      <c r="E75" s="191"/>
      <c r="F75" s="191"/>
      <c r="G75" s="192"/>
      <c r="H75" s="193"/>
      <c r="I75" s="194"/>
      <c r="J75" s="195"/>
      <c r="K75" s="37"/>
      <c r="L75" s="37"/>
      <c r="M75" s="37"/>
      <c r="N75" s="37"/>
      <c r="O75" s="37"/>
      <c r="P75" s="37"/>
      <c r="Q75" s="37"/>
      <c r="R75" s="37"/>
      <c r="S75" s="37"/>
      <c r="T75" s="37"/>
      <c r="U75" s="37"/>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row>
    <row r="76" spans="1:82" ht="21" customHeight="1" x14ac:dyDescent="0.8">
      <c r="A76" s="37"/>
      <c r="B76" s="196" t="s">
        <v>311</v>
      </c>
      <c r="C76" s="90"/>
      <c r="D76" s="90"/>
      <c r="E76" s="197"/>
      <c r="F76" s="197"/>
      <c r="G76" s="198"/>
      <c r="H76" s="197"/>
      <c r="I76" s="199"/>
      <c r="J76" s="37"/>
      <c r="K76" s="37"/>
      <c r="L76" s="37"/>
      <c r="M76" s="37"/>
      <c r="N76" s="37"/>
      <c r="O76" s="37"/>
      <c r="P76" s="37"/>
      <c r="Q76" s="37"/>
      <c r="R76" s="37"/>
      <c r="S76" s="37"/>
      <c r="T76" s="37"/>
      <c r="U76" s="37"/>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row>
    <row r="77" spans="1:82" ht="21" customHeight="1" x14ac:dyDescent="0.8">
      <c r="A77" s="37"/>
      <c r="B77" s="200" t="s">
        <v>312</v>
      </c>
      <c r="C77" s="90"/>
      <c r="D77" s="90"/>
      <c r="E77" s="197"/>
      <c r="F77" s="197"/>
      <c r="G77" s="198"/>
      <c r="H77" s="197"/>
      <c r="I77" s="199"/>
      <c r="J77" s="37"/>
      <c r="K77" s="37"/>
      <c r="L77" s="37"/>
      <c r="M77" s="37"/>
      <c r="N77" s="37"/>
      <c r="O77" s="37"/>
      <c r="P77" s="37"/>
      <c r="Q77" s="37"/>
      <c r="R77" s="37"/>
      <c r="S77" s="37"/>
      <c r="T77" s="37"/>
      <c r="U77" s="37"/>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row>
    <row r="78" spans="1:82" ht="21" customHeight="1" x14ac:dyDescent="0.8">
      <c r="A78" s="37"/>
      <c r="B78" s="196" t="s">
        <v>313</v>
      </c>
      <c r="C78" s="90"/>
      <c r="D78" s="90"/>
      <c r="E78" s="197"/>
      <c r="F78" s="197"/>
      <c r="G78" s="198"/>
      <c r="H78" s="197"/>
      <c r="I78" s="199"/>
      <c r="J78" s="37"/>
      <c r="K78" s="37"/>
      <c r="L78" s="37"/>
      <c r="M78" s="37"/>
      <c r="N78" s="37"/>
      <c r="O78" s="37"/>
      <c r="P78" s="37"/>
      <c r="Q78" s="37"/>
      <c r="R78" s="37"/>
      <c r="S78" s="37"/>
      <c r="T78" s="37"/>
      <c r="U78" s="37"/>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row>
    <row r="79" spans="1:82" ht="15.75" x14ac:dyDescent="0.75">
      <c r="A79" s="37"/>
      <c r="B79" s="201" t="s">
        <v>62</v>
      </c>
      <c r="C79" s="37"/>
      <c r="D79" s="37"/>
      <c r="E79" s="202"/>
      <c r="F79" s="202"/>
      <c r="G79" s="203"/>
      <c r="H79" s="202"/>
      <c r="I79" s="63"/>
      <c r="J79" s="37"/>
      <c r="K79" s="37"/>
      <c r="L79" s="37"/>
      <c r="M79" s="37"/>
      <c r="N79" s="37"/>
      <c r="O79" s="37"/>
      <c r="P79" s="37"/>
      <c r="Q79" s="37"/>
      <c r="R79" s="37"/>
      <c r="S79" s="37"/>
      <c r="T79" s="37"/>
      <c r="U79" s="37"/>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row>
    <row r="80" spans="1:82" ht="15.75" x14ac:dyDescent="0.75">
      <c r="A80" s="37"/>
      <c r="B80" s="201"/>
      <c r="C80" s="37"/>
      <c r="D80" s="37"/>
      <c r="E80" s="202"/>
      <c r="F80" s="202"/>
      <c r="G80" s="203"/>
      <c r="H80" s="202"/>
      <c r="I80" s="63"/>
      <c r="J80" s="37"/>
      <c r="K80" s="37"/>
      <c r="L80" s="37"/>
      <c r="M80" s="37"/>
      <c r="N80" s="37"/>
      <c r="O80" s="37"/>
      <c r="P80" s="37"/>
      <c r="Q80" s="37"/>
      <c r="R80" s="37"/>
      <c r="S80" s="37"/>
      <c r="T80" s="37"/>
      <c r="U80" s="37"/>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row>
    <row r="81" spans="1:82" ht="15.75" customHeight="1" x14ac:dyDescent="0.75">
      <c r="A81" s="90"/>
      <c r="B81" s="204" t="s">
        <v>63</v>
      </c>
      <c r="C81" s="90"/>
      <c r="D81" s="90"/>
      <c r="E81" s="90"/>
      <c r="F81" s="90"/>
      <c r="G81" s="199"/>
      <c r="H81" s="90"/>
      <c r="I81" s="199"/>
      <c r="J81" s="90"/>
      <c r="K81" s="90"/>
      <c r="L81" s="90"/>
      <c r="M81" s="90"/>
      <c r="N81" s="90"/>
      <c r="O81" s="90"/>
      <c r="P81" s="90"/>
      <c r="Q81" s="90"/>
      <c r="R81" s="90"/>
      <c r="S81" s="90"/>
      <c r="T81" s="90"/>
      <c r="U81" s="90"/>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row>
    <row r="82" spans="1:82" ht="15.75" x14ac:dyDescent="0.75">
      <c r="A82" s="90"/>
      <c r="B82" s="205" t="s">
        <v>64</v>
      </c>
      <c r="C82" s="90"/>
      <c r="D82" s="90"/>
      <c r="E82" s="90"/>
      <c r="F82" s="90"/>
      <c r="G82" s="199"/>
      <c r="H82" s="90"/>
      <c r="I82" s="199"/>
      <c r="J82" s="90"/>
      <c r="K82" s="90"/>
      <c r="L82" s="90"/>
      <c r="M82" s="90"/>
      <c r="N82" s="90"/>
      <c r="O82" s="90"/>
      <c r="P82" s="90"/>
      <c r="Q82" s="90"/>
      <c r="R82" s="90"/>
      <c r="S82" s="90"/>
      <c r="T82" s="90"/>
      <c r="U82" s="90"/>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row>
    <row r="83" spans="1:82" ht="15.75" x14ac:dyDescent="0.75">
      <c r="A83" s="90"/>
      <c r="B83" s="205" t="s">
        <v>65</v>
      </c>
      <c r="C83" s="90"/>
      <c r="D83" s="90"/>
      <c r="E83" s="90"/>
      <c r="F83" s="90"/>
      <c r="G83" s="199"/>
      <c r="H83" s="90"/>
      <c r="I83" s="199"/>
      <c r="J83" s="90"/>
      <c r="K83" s="90"/>
      <c r="L83" s="90"/>
      <c r="M83" s="90"/>
      <c r="N83" s="90"/>
      <c r="O83" s="90"/>
      <c r="P83" s="90"/>
      <c r="Q83" s="90"/>
      <c r="R83" s="90"/>
      <c r="S83" s="90"/>
      <c r="T83" s="90"/>
      <c r="U83" s="90"/>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row>
    <row r="84" spans="1:82" ht="15.75" x14ac:dyDescent="0.75">
      <c r="A84" s="90"/>
      <c r="B84" s="205" t="s">
        <v>66</v>
      </c>
      <c r="C84" s="90"/>
      <c r="D84" s="90"/>
      <c r="E84" s="90"/>
      <c r="F84" s="90"/>
      <c r="G84" s="199"/>
      <c r="H84" s="90"/>
      <c r="I84" s="199"/>
      <c r="J84" s="90"/>
      <c r="K84" s="90"/>
      <c r="L84" s="90"/>
      <c r="M84" s="90"/>
      <c r="N84" s="90"/>
      <c r="O84" s="90"/>
      <c r="P84" s="90"/>
      <c r="Q84" s="90"/>
      <c r="R84" s="90"/>
      <c r="S84" s="90"/>
      <c r="T84" s="90"/>
      <c r="U84" s="90"/>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row>
    <row r="85" spans="1:82" ht="15.75" x14ac:dyDescent="0.75">
      <c r="A85" s="90"/>
      <c r="B85" s="205" t="s">
        <v>67</v>
      </c>
      <c r="C85" s="90"/>
      <c r="D85" s="90"/>
      <c r="E85" s="90"/>
      <c r="F85" s="90"/>
      <c r="G85" s="199"/>
      <c r="H85" s="90"/>
      <c r="I85" s="199"/>
      <c r="J85" s="90"/>
      <c r="K85" s="90"/>
      <c r="L85" s="90"/>
      <c r="M85" s="90"/>
      <c r="N85" s="90"/>
      <c r="O85" s="90"/>
      <c r="P85" s="90"/>
      <c r="Q85" s="90"/>
      <c r="R85" s="90"/>
      <c r="S85" s="90"/>
      <c r="T85" s="90"/>
      <c r="U85" s="90"/>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row>
    <row r="86" spans="1:82" x14ac:dyDescent="0.75">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row>
    <row r="87" spans="1:82" x14ac:dyDescent="0.75">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row>
    <row r="88" spans="1:82" ht="35.15" customHeight="1" x14ac:dyDescent="0.75">
      <c r="B88" s="342" t="s">
        <v>258</v>
      </c>
      <c r="C88" s="342"/>
      <c r="D88" s="342"/>
      <c r="E88" s="342"/>
      <c r="F88" s="342"/>
      <c r="G88" s="342"/>
      <c r="H88" s="342"/>
      <c r="I88" s="342"/>
      <c r="J88" s="342"/>
      <c r="K88" s="342"/>
      <c r="L88" s="342"/>
      <c r="M88" s="342"/>
      <c r="N88" s="342"/>
      <c r="O88" s="342"/>
      <c r="P88" s="342"/>
      <c r="Q88" s="342"/>
      <c r="R88" s="342"/>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row>
    <row r="89" spans="1:82" x14ac:dyDescent="0.75">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row>
    <row r="90" spans="1:82" ht="35.15" customHeight="1" x14ac:dyDescent="0.75">
      <c r="B90" s="342" t="s">
        <v>259</v>
      </c>
      <c r="C90" s="342"/>
      <c r="D90" s="342"/>
      <c r="E90" s="342"/>
      <c r="F90" s="342"/>
      <c r="G90" s="342"/>
      <c r="H90" s="342"/>
      <c r="I90" s="342"/>
      <c r="J90" s="342"/>
      <c r="K90" s="342"/>
      <c r="L90" s="342"/>
      <c r="M90" s="342"/>
      <c r="N90" s="342"/>
      <c r="O90" s="342"/>
      <c r="P90" s="342"/>
      <c r="Q90" s="342"/>
      <c r="R90" s="342"/>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row>
    <row r="91" spans="1:82" x14ac:dyDescent="0.75">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row>
    <row r="92" spans="1:82" x14ac:dyDescent="0.75">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row>
    <row r="93" spans="1:82" x14ac:dyDescent="0.75">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row>
    <row r="94" spans="1:82" x14ac:dyDescent="0.75">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row>
    <row r="95" spans="1:82" x14ac:dyDescent="0.75">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row>
    <row r="96" spans="1:82" x14ac:dyDescent="0.75">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row>
    <row r="97" spans="1:82" x14ac:dyDescent="0.75">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row>
    <row r="98" spans="1:82" x14ac:dyDescent="0.75">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row>
    <row r="99" spans="1:82" x14ac:dyDescent="0.75">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row>
    <row r="100" spans="1:82" x14ac:dyDescent="0.75">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row>
    <row r="101" spans="1:82" x14ac:dyDescent="0.75">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row>
    <row r="102" spans="1:82" x14ac:dyDescent="0.7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row>
    <row r="103" spans="1:82" x14ac:dyDescent="0.75">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row>
    <row r="104" spans="1:82" x14ac:dyDescent="0.75">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row>
    <row r="105" spans="1:82" x14ac:dyDescent="0.7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row>
    <row r="106" spans="1:82" x14ac:dyDescent="0.75">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row>
    <row r="107" spans="1:82" x14ac:dyDescent="0.75">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row>
    <row r="108" spans="1:82" x14ac:dyDescent="0.75">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row>
    <row r="109" spans="1:82" x14ac:dyDescent="0.75">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row>
    <row r="110" spans="1:82" x14ac:dyDescent="0.75">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row>
    <row r="111" spans="1:82" x14ac:dyDescent="0.75">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row>
    <row r="112" spans="1:82" x14ac:dyDescent="0.75">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row>
    <row r="113" spans="1:82" x14ac:dyDescent="0.75">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row>
    <row r="114" spans="1:82" x14ac:dyDescent="0.75">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row>
    <row r="115" spans="1:82" x14ac:dyDescent="0.7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row>
    <row r="116" spans="1:82" x14ac:dyDescent="0.75">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row>
    <row r="117" spans="1:82" x14ac:dyDescent="0.75">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row>
    <row r="118" spans="1:82" x14ac:dyDescent="0.75">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row>
    <row r="119" spans="1:82" x14ac:dyDescent="0.75">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row>
    <row r="120" spans="1:82" x14ac:dyDescent="0.75">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row>
    <row r="121" spans="1:82" x14ac:dyDescent="0.75">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row>
    <row r="122" spans="1:82" x14ac:dyDescent="0.75">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row>
    <row r="123" spans="1:82" x14ac:dyDescent="0.75">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row>
    <row r="124" spans="1:82" x14ac:dyDescent="0.75">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row>
    <row r="125" spans="1:82" x14ac:dyDescent="0.7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row>
    <row r="126" spans="1:82" x14ac:dyDescent="0.75">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row>
    <row r="127" spans="1:82" x14ac:dyDescent="0.75">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row>
    <row r="128" spans="1:82" x14ac:dyDescent="0.75">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row>
    <row r="129" spans="1:82" x14ac:dyDescent="0.75">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row>
    <row r="130" spans="1:82" x14ac:dyDescent="0.75">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row>
    <row r="131" spans="1:82" x14ac:dyDescent="0.75">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row>
    <row r="132" spans="1:82" x14ac:dyDescent="0.75">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row>
    <row r="133" spans="1:82" x14ac:dyDescent="0.75">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row>
  </sheetData>
  <mergeCells count="63">
    <mergeCell ref="K13:L13"/>
    <mergeCell ref="Q13:R13"/>
    <mergeCell ref="B64:D64"/>
    <mergeCell ref="G13:H13"/>
    <mergeCell ref="B65:D65"/>
    <mergeCell ref="M13:N13"/>
    <mergeCell ref="E12:F12"/>
    <mergeCell ref="B39:D39"/>
    <mergeCell ref="B60:D60"/>
    <mergeCell ref="B38:D38"/>
    <mergeCell ref="B51:D51"/>
    <mergeCell ref="B37:D37"/>
    <mergeCell ref="B24:D24"/>
    <mergeCell ref="B59:D59"/>
    <mergeCell ref="B44:D44"/>
    <mergeCell ref="K2:K8"/>
    <mergeCell ref="B41:D41"/>
    <mergeCell ref="Q11:T11"/>
    <mergeCell ref="B32:D32"/>
    <mergeCell ref="B30:D30"/>
    <mergeCell ref="I12:J12"/>
    <mergeCell ref="S13:T13"/>
    <mergeCell ref="S12:T12"/>
    <mergeCell ref="Q12:R12"/>
    <mergeCell ref="O12:P12"/>
    <mergeCell ref="M12:N12"/>
    <mergeCell ref="K12:L12"/>
    <mergeCell ref="B16:D16"/>
    <mergeCell ref="K11:P11"/>
    <mergeCell ref="B15:D15"/>
    <mergeCell ref="E13:F13"/>
    <mergeCell ref="B58:D58"/>
    <mergeCell ref="B72:D72"/>
    <mergeCell ref="O13:P13"/>
    <mergeCell ref="B40:D40"/>
    <mergeCell ref="B26:D26"/>
    <mergeCell ref="B31:D31"/>
    <mergeCell ref="B25:D25"/>
    <mergeCell ref="B69:D69"/>
    <mergeCell ref="B68:D68"/>
    <mergeCell ref="B23:D23"/>
    <mergeCell ref="B20:D20"/>
    <mergeCell ref="B19:D19"/>
    <mergeCell ref="B18:D18"/>
    <mergeCell ref="B17:D17"/>
    <mergeCell ref="B70:D70"/>
    <mergeCell ref="B61:D61"/>
    <mergeCell ref="B90:R90"/>
    <mergeCell ref="E2:E8"/>
    <mergeCell ref="B29:D29"/>
    <mergeCell ref="B35:D35"/>
    <mergeCell ref="B45:D45"/>
    <mergeCell ref="B88:R88"/>
    <mergeCell ref="E11:J11"/>
    <mergeCell ref="C11:D11"/>
    <mergeCell ref="B55:D55"/>
    <mergeCell ref="G12:H12"/>
    <mergeCell ref="B63:D63"/>
    <mergeCell ref="B53:D53"/>
    <mergeCell ref="B52:D52"/>
    <mergeCell ref="B49:D49"/>
    <mergeCell ref="B74:D74"/>
    <mergeCell ref="I13:J13"/>
  </mergeCells>
  <printOptions horizontalCentered="1"/>
  <pageMargins left="0" right="0" top="0" bottom="0" header="0.5" footer="0.5"/>
  <pageSetup scale="38"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B115"/>
  <sheetViews>
    <sheetView showGridLines="0" zoomScale="70" workbookViewId="0"/>
  </sheetViews>
  <sheetFormatPr defaultRowHeight="14.75" x14ac:dyDescent="0.75"/>
  <cols>
    <col min="1" max="1" width="4.86328125" customWidth="1"/>
    <col min="2" max="2" width="17.26953125" customWidth="1"/>
    <col min="3" max="3" width="21.7265625" customWidth="1"/>
    <col min="4" max="5" width="20.7265625" customWidth="1"/>
    <col min="6" max="6" width="4" customWidth="1"/>
    <col min="7" max="7" width="20.7265625" customWidth="1"/>
    <col min="8" max="8" width="1.7265625" customWidth="1"/>
    <col min="9" max="9" width="20.7265625" customWidth="1"/>
    <col min="10" max="10" width="2.26953125" customWidth="1"/>
    <col min="11" max="11" width="20.7265625" customWidth="1"/>
    <col min="12" max="12" width="4" customWidth="1"/>
    <col min="13" max="13" width="20.7265625" customWidth="1"/>
    <col min="14" max="14" width="2.26953125" customWidth="1"/>
    <col min="15" max="15" width="20.7265625" customWidth="1"/>
    <col min="16" max="16" width="2.26953125" customWidth="1"/>
    <col min="17" max="17" width="20.7265625" customWidth="1"/>
    <col min="18" max="18" width="4" customWidth="1"/>
    <col min="19" max="19" width="22.7265625" customWidth="1"/>
    <col min="20" max="20" width="4" customWidth="1"/>
  </cols>
  <sheetData>
    <row r="1" spans="1:54" ht="12" customHeight="1" x14ac:dyDescent="0.8">
      <c r="A1" s="34"/>
      <c r="B1" s="34"/>
      <c r="C1" s="34"/>
      <c r="D1" s="35"/>
      <c r="E1" s="35"/>
      <c r="F1" s="35"/>
      <c r="G1" s="35"/>
      <c r="H1" s="35"/>
      <c r="I1" s="36"/>
      <c r="J1" s="34"/>
      <c r="K1" s="7"/>
      <c r="L1" s="7"/>
      <c r="M1" s="7"/>
      <c r="N1" s="7"/>
      <c r="O1" s="7"/>
      <c r="P1" s="7"/>
      <c r="Q1" s="7"/>
      <c r="R1" s="7"/>
      <c r="S1" s="7"/>
      <c r="T1" s="7"/>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row>
    <row r="2" spans="1:54" ht="18.75" customHeight="1" x14ac:dyDescent="0.75">
      <c r="A2" s="7"/>
      <c r="B2" s="39"/>
      <c r="C2" s="7"/>
      <c r="D2" s="39"/>
      <c r="E2" s="39"/>
      <c r="F2" s="39"/>
      <c r="G2" s="39"/>
      <c r="H2" s="39"/>
      <c r="I2" s="39"/>
      <c r="J2" s="37"/>
      <c r="K2" s="37"/>
      <c r="L2" s="37"/>
      <c r="M2" s="37"/>
      <c r="N2" s="37"/>
      <c r="O2" s="37"/>
      <c r="P2" s="37"/>
      <c r="Q2" s="37"/>
      <c r="R2" s="37"/>
      <c r="S2" s="37"/>
      <c r="T2" s="37"/>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row>
    <row r="3" spans="1:54" ht="18.75" customHeight="1" x14ac:dyDescent="0.8">
      <c r="A3" s="7"/>
      <c r="B3" s="43"/>
      <c r="C3" s="7"/>
      <c r="D3" s="43"/>
      <c r="E3" s="206" t="s">
        <v>68</v>
      </c>
      <c r="F3" s="207"/>
      <c r="G3" s="207"/>
      <c r="H3" s="207"/>
      <c r="I3" s="207"/>
      <c r="J3" s="208"/>
      <c r="K3" s="209"/>
      <c r="L3" s="209"/>
      <c r="M3" s="209"/>
      <c r="N3" s="209"/>
      <c r="O3" s="210"/>
      <c r="P3" s="37"/>
      <c r="Q3" s="37"/>
      <c r="R3" s="37"/>
      <c r="S3" s="90"/>
      <c r="T3" s="37"/>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row>
    <row r="4" spans="1:54" ht="18.75" customHeight="1" x14ac:dyDescent="0.8">
      <c r="A4" s="48"/>
      <c r="B4" s="48"/>
      <c r="C4" s="48"/>
      <c r="D4" s="48"/>
      <c r="E4" s="211" t="s">
        <v>69</v>
      </c>
      <c r="F4" s="212"/>
      <c r="G4" s="212"/>
      <c r="H4" s="212"/>
      <c r="I4" s="212"/>
      <c r="J4" s="212"/>
      <c r="K4" s="7"/>
      <c r="L4" s="7"/>
      <c r="M4" s="7"/>
      <c r="N4" s="7"/>
      <c r="O4" s="213"/>
      <c r="P4" s="37"/>
      <c r="Q4" s="37"/>
      <c r="R4" s="37"/>
      <c r="S4" s="204"/>
      <c r="T4" s="37"/>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row>
    <row r="5" spans="1:54" ht="18.75" customHeight="1" x14ac:dyDescent="0.8">
      <c r="A5" s="52"/>
      <c r="B5" s="52"/>
      <c r="C5" s="7"/>
      <c r="D5" s="7"/>
      <c r="E5" s="211" t="s">
        <v>70</v>
      </c>
      <c r="F5" s="212"/>
      <c r="G5" s="212"/>
      <c r="H5" s="212"/>
      <c r="I5" s="212"/>
      <c r="J5" s="212"/>
      <c r="K5" s="7"/>
      <c r="L5" s="7"/>
      <c r="M5" s="7"/>
      <c r="N5" s="7"/>
      <c r="O5" s="213"/>
      <c r="P5" s="37"/>
      <c r="Q5" s="37"/>
      <c r="R5" s="37"/>
      <c r="S5" s="204"/>
      <c r="T5" s="37"/>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row>
    <row r="6" spans="1:54" ht="18.75" customHeight="1" x14ac:dyDescent="0.8">
      <c r="A6" s="55"/>
      <c r="B6" s="7"/>
      <c r="C6" s="7"/>
      <c r="D6" s="7"/>
      <c r="E6" s="214" t="s">
        <v>71</v>
      </c>
      <c r="F6" s="215"/>
      <c r="G6" s="215"/>
      <c r="H6" s="215"/>
      <c r="I6" s="215"/>
      <c r="J6" s="216"/>
      <c r="K6" s="217"/>
      <c r="L6" s="217"/>
      <c r="M6" s="217"/>
      <c r="N6" s="217"/>
      <c r="O6" s="218"/>
      <c r="P6" s="37"/>
      <c r="Q6" s="37"/>
      <c r="R6" s="37"/>
      <c r="S6" s="204"/>
      <c r="T6" s="37"/>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row>
    <row r="7" spans="1:54" ht="24.75" customHeight="1" x14ac:dyDescent="0.75">
      <c r="A7" s="7"/>
      <c r="B7" s="37"/>
      <c r="C7" s="57"/>
      <c r="D7" s="57"/>
      <c r="E7" s="7"/>
      <c r="F7" s="7"/>
      <c r="G7" s="7"/>
      <c r="H7" s="7"/>
      <c r="I7" s="7"/>
      <c r="J7" s="55"/>
      <c r="K7" s="7"/>
      <c r="L7" s="7"/>
      <c r="M7" s="7"/>
      <c r="N7" s="7"/>
      <c r="O7" s="7"/>
      <c r="P7" s="7"/>
      <c r="Q7" s="7"/>
      <c r="R7" s="7"/>
      <c r="S7" s="7"/>
      <c r="T7" s="7"/>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row>
    <row r="8" spans="1:54" ht="20.25" customHeight="1" x14ac:dyDescent="0.75">
      <c r="A8" s="7"/>
      <c r="B8" s="58" t="s">
        <v>256</v>
      </c>
      <c r="C8" s="7"/>
      <c r="D8" s="7"/>
      <c r="E8" s="7"/>
      <c r="F8" s="7"/>
      <c r="G8" s="7"/>
      <c r="H8" s="7"/>
      <c r="I8" s="7"/>
      <c r="J8" s="55"/>
      <c r="K8" s="7"/>
      <c r="L8" s="7"/>
      <c r="M8" s="7"/>
      <c r="N8" s="7"/>
      <c r="O8" s="7"/>
      <c r="P8" s="7"/>
      <c r="Q8" s="7"/>
      <c r="R8" s="7"/>
      <c r="S8" s="7"/>
      <c r="T8" s="7"/>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row>
    <row r="9" spans="1:54" ht="20.25" customHeight="1" x14ac:dyDescent="0.75">
      <c r="A9" s="7"/>
      <c r="B9" s="62" t="s">
        <v>72</v>
      </c>
      <c r="C9" s="7"/>
      <c r="D9" s="7"/>
      <c r="E9" s="7"/>
      <c r="F9" s="7"/>
      <c r="G9" s="7"/>
      <c r="H9" s="7"/>
      <c r="I9" s="7"/>
      <c r="J9" s="7"/>
      <c r="K9" s="7"/>
      <c r="L9" s="7"/>
      <c r="M9" s="7"/>
      <c r="N9" s="7"/>
      <c r="O9" s="7"/>
      <c r="P9" s="7"/>
      <c r="Q9" s="7"/>
      <c r="R9" s="7"/>
      <c r="S9" s="7"/>
      <c r="T9" s="7"/>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row>
    <row r="10" spans="1:54" ht="8.25" customHeight="1" x14ac:dyDescent="0.75">
      <c r="A10" s="37"/>
      <c r="B10" s="219"/>
      <c r="C10" s="220"/>
      <c r="D10" s="37"/>
      <c r="E10" s="37"/>
      <c r="F10" s="37"/>
      <c r="G10" s="63"/>
      <c r="H10" s="221"/>
      <c r="I10" s="194"/>
      <c r="J10" s="37"/>
      <c r="K10" s="37"/>
      <c r="L10" s="37"/>
      <c r="M10" s="37"/>
      <c r="N10" s="37"/>
      <c r="O10" s="37"/>
      <c r="P10" s="37"/>
      <c r="Q10" s="37"/>
      <c r="R10" s="37"/>
      <c r="S10" s="37"/>
      <c r="T10" s="37"/>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row>
    <row r="11" spans="1:54" ht="21" customHeight="1" x14ac:dyDescent="0.75">
      <c r="A11" s="37"/>
      <c r="B11" s="65" t="s">
        <v>16</v>
      </c>
      <c r="C11" s="347" t="s">
        <v>257</v>
      </c>
      <c r="D11" s="347"/>
      <c r="E11" s="346">
        <v>2019</v>
      </c>
      <c r="F11" s="346"/>
      <c r="G11" s="346"/>
      <c r="H11" s="346"/>
      <c r="I11" s="346"/>
      <c r="J11" s="346"/>
      <c r="K11" s="346">
        <v>2018</v>
      </c>
      <c r="L11" s="346"/>
      <c r="M11" s="346"/>
      <c r="N11" s="346"/>
      <c r="O11" s="346"/>
      <c r="P11" s="346"/>
      <c r="Q11" s="346" t="s">
        <v>17</v>
      </c>
      <c r="R11" s="346"/>
      <c r="S11" s="346"/>
      <c r="T11" s="346"/>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row>
    <row r="12" spans="1:54" ht="41.25" customHeight="1" x14ac:dyDescent="0.75">
      <c r="A12" s="66"/>
      <c r="B12" s="66"/>
      <c r="C12" s="66"/>
      <c r="D12" s="66"/>
      <c r="E12" s="354" t="s">
        <v>306</v>
      </c>
      <c r="F12" s="354"/>
      <c r="G12" s="349" t="s">
        <v>18</v>
      </c>
      <c r="H12" s="349"/>
      <c r="I12" s="349" t="s">
        <v>19</v>
      </c>
      <c r="J12" s="349"/>
      <c r="K12" s="354" t="s">
        <v>306</v>
      </c>
      <c r="L12" s="354"/>
      <c r="M12" s="349" t="s">
        <v>18</v>
      </c>
      <c r="N12" s="349"/>
      <c r="O12" s="349" t="s">
        <v>19</v>
      </c>
      <c r="P12" s="349"/>
      <c r="Q12" s="349" t="s">
        <v>18</v>
      </c>
      <c r="R12" s="349"/>
      <c r="S12" s="349" t="s">
        <v>19</v>
      </c>
      <c r="T12" s="349"/>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row>
    <row r="13" spans="1:54" ht="18" customHeight="1" x14ac:dyDescent="0.75">
      <c r="A13" s="66"/>
      <c r="B13" s="67" t="s">
        <v>20</v>
      </c>
      <c r="C13" s="66"/>
      <c r="D13" s="66"/>
      <c r="E13" s="359" t="s">
        <v>21</v>
      </c>
      <c r="F13" s="359"/>
      <c r="G13" s="354" t="s">
        <v>22</v>
      </c>
      <c r="H13" s="354"/>
      <c r="I13" s="354" t="s">
        <v>22</v>
      </c>
      <c r="J13" s="354"/>
      <c r="K13" s="359" t="s">
        <v>21</v>
      </c>
      <c r="L13" s="359"/>
      <c r="M13" s="354" t="s">
        <v>22</v>
      </c>
      <c r="N13" s="354"/>
      <c r="O13" s="354" t="s">
        <v>22</v>
      </c>
      <c r="P13" s="354"/>
      <c r="Q13" s="354" t="s">
        <v>21</v>
      </c>
      <c r="R13" s="354"/>
      <c r="S13" s="354" t="s">
        <v>21</v>
      </c>
      <c r="T13" s="354"/>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row>
    <row r="14" spans="1:54" ht="18" customHeight="1" x14ac:dyDescent="0.75">
      <c r="A14" s="37"/>
      <c r="B14" s="5" t="s">
        <v>23</v>
      </c>
      <c r="C14" s="222"/>
      <c r="D14" s="222"/>
      <c r="E14" s="223"/>
      <c r="F14" s="224"/>
      <c r="G14" s="225"/>
      <c r="H14" s="224"/>
      <c r="I14" s="226"/>
      <c r="J14" s="227"/>
      <c r="K14" s="223"/>
      <c r="L14" s="224"/>
      <c r="M14" s="225"/>
      <c r="N14" s="224"/>
      <c r="O14" s="226"/>
      <c r="P14" s="227"/>
      <c r="Q14" s="228"/>
      <c r="R14" s="224"/>
      <c r="S14" s="229"/>
      <c r="T14" s="224"/>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row>
    <row r="15" spans="1:54" ht="18" customHeight="1" x14ac:dyDescent="0.75">
      <c r="A15" s="37"/>
      <c r="B15" s="362" t="s">
        <v>73</v>
      </c>
      <c r="C15" s="362"/>
      <c r="D15" s="362"/>
      <c r="E15" s="168">
        <v>31.3</v>
      </c>
      <c r="F15" s="92" t="s">
        <v>21</v>
      </c>
      <c r="G15" s="166">
        <v>30125.08</v>
      </c>
      <c r="H15" s="230"/>
      <c r="I15" s="231">
        <v>103.14</v>
      </c>
      <c r="J15" s="95"/>
      <c r="K15" s="168">
        <v>35.200000000000003</v>
      </c>
      <c r="L15" s="92" t="s">
        <v>21</v>
      </c>
      <c r="M15" s="166">
        <v>32497.360000000001</v>
      </c>
      <c r="N15" s="92"/>
      <c r="O15" s="231">
        <v>110.8</v>
      </c>
      <c r="P15" s="95"/>
      <c r="Q15" s="91">
        <v>-7.2999160547195219</v>
      </c>
      <c r="R15" s="92" t="s">
        <v>21</v>
      </c>
      <c r="S15" s="96">
        <v>-6.9133574007220213</v>
      </c>
      <c r="T15" s="92" t="s">
        <v>21</v>
      </c>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row>
    <row r="16" spans="1:54" ht="18" customHeight="1" x14ac:dyDescent="0.75">
      <c r="A16" s="37"/>
      <c r="B16" s="362" t="s">
        <v>74</v>
      </c>
      <c r="C16" s="362"/>
      <c r="D16" s="362"/>
      <c r="E16" s="91">
        <v>29.9</v>
      </c>
      <c r="F16" s="92"/>
      <c r="G16" s="93">
        <v>28772.22</v>
      </c>
      <c r="H16" s="230"/>
      <c r="I16" s="94">
        <v>98.51</v>
      </c>
      <c r="J16" s="95"/>
      <c r="K16" s="91">
        <v>29.6</v>
      </c>
      <c r="L16" s="92"/>
      <c r="M16" s="93">
        <v>27331.16</v>
      </c>
      <c r="N16" s="92"/>
      <c r="O16" s="94">
        <v>93.19</v>
      </c>
      <c r="P16" s="95"/>
      <c r="Q16" s="91">
        <v>5.2725899669095639</v>
      </c>
      <c r="R16" s="92"/>
      <c r="S16" s="96">
        <v>5.7087670350896023</v>
      </c>
      <c r="T16" s="92"/>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row>
    <row r="17" spans="1:54" ht="18" customHeight="1" x14ac:dyDescent="0.75">
      <c r="A17" s="37"/>
      <c r="B17" s="362" t="s">
        <v>75</v>
      </c>
      <c r="C17" s="362"/>
      <c r="D17" s="362"/>
      <c r="E17" s="91">
        <v>2.4</v>
      </c>
      <c r="F17" s="92"/>
      <c r="G17" s="93">
        <v>2259.91</v>
      </c>
      <c r="H17" s="230"/>
      <c r="I17" s="94">
        <v>7.74</v>
      </c>
      <c r="J17" s="95"/>
      <c r="K17" s="91">
        <v>1.9</v>
      </c>
      <c r="L17" s="92"/>
      <c r="M17" s="93">
        <v>1773.35</v>
      </c>
      <c r="N17" s="92"/>
      <c r="O17" s="94">
        <v>6.05</v>
      </c>
      <c r="P17" s="95"/>
      <c r="Q17" s="91">
        <v>27.437336115262074</v>
      </c>
      <c r="R17" s="92"/>
      <c r="S17" s="96">
        <v>27.93388429752066</v>
      </c>
      <c r="T17" s="92"/>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row>
    <row r="18" spans="1:54" ht="18" customHeight="1" x14ac:dyDescent="0.75">
      <c r="A18" s="37"/>
      <c r="B18" s="362" t="s">
        <v>76</v>
      </c>
      <c r="C18" s="362"/>
      <c r="D18" s="362"/>
      <c r="E18" s="91"/>
      <c r="F18" s="92"/>
      <c r="G18" s="93"/>
      <c r="H18" s="230"/>
      <c r="I18" s="94"/>
      <c r="J18" s="95"/>
      <c r="K18" s="91"/>
      <c r="L18" s="92"/>
      <c r="M18" s="93"/>
      <c r="N18" s="92"/>
      <c r="O18" s="94"/>
      <c r="P18" s="95"/>
      <c r="Q18" s="91"/>
      <c r="R18" s="92"/>
      <c r="S18" s="96"/>
      <c r="T18" s="92"/>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row>
    <row r="19" spans="1:54" ht="18" customHeight="1" x14ac:dyDescent="0.75">
      <c r="A19" s="37"/>
      <c r="B19" s="361" t="s">
        <v>24</v>
      </c>
      <c r="C19" s="361"/>
      <c r="D19" s="361"/>
      <c r="E19" s="170"/>
      <c r="F19" s="171"/>
      <c r="G19" s="172"/>
      <c r="H19" s="232"/>
      <c r="I19" s="233"/>
      <c r="J19" s="174"/>
      <c r="K19" s="170"/>
      <c r="L19" s="171"/>
      <c r="M19" s="172"/>
      <c r="N19" s="171"/>
      <c r="O19" s="233"/>
      <c r="P19" s="174"/>
      <c r="Q19" s="170"/>
      <c r="R19" s="171"/>
      <c r="S19" s="234"/>
      <c r="T19" s="171"/>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row>
    <row r="20" spans="1:54" ht="18" customHeight="1" x14ac:dyDescent="0.75">
      <c r="A20" s="37"/>
      <c r="B20" s="362" t="s">
        <v>77</v>
      </c>
      <c r="C20" s="362"/>
      <c r="D20" s="362"/>
      <c r="E20" s="91">
        <v>6.2</v>
      </c>
      <c r="F20" s="92"/>
      <c r="G20" s="93">
        <v>5970.3</v>
      </c>
      <c r="H20" s="230"/>
      <c r="I20" s="94">
        <v>20.440000000000001</v>
      </c>
      <c r="J20" s="95"/>
      <c r="K20" s="91">
        <v>5.5</v>
      </c>
      <c r="L20" s="92"/>
      <c r="M20" s="93">
        <v>5105.2299999999996</v>
      </c>
      <c r="N20" s="92"/>
      <c r="O20" s="94">
        <v>17.41</v>
      </c>
      <c r="P20" s="95"/>
      <c r="Q20" s="91">
        <v>16.944780156819576</v>
      </c>
      <c r="R20" s="92"/>
      <c r="S20" s="96">
        <v>17.403790924755889</v>
      </c>
      <c r="T20" s="92"/>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row>
    <row r="21" spans="1:54" ht="18" customHeight="1" x14ac:dyDescent="0.75">
      <c r="A21" s="37"/>
      <c r="B21" s="362" t="s">
        <v>78</v>
      </c>
      <c r="C21" s="362"/>
      <c r="D21" s="362"/>
      <c r="E21" s="91">
        <v>0.8</v>
      </c>
      <c r="F21" s="92"/>
      <c r="G21" s="93">
        <v>731.6</v>
      </c>
      <c r="H21" s="230"/>
      <c r="I21" s="94">
        <v>2.5099999999999998</v>
      </c>
      <c r="J21" s="95"/>
      <c r="K21" s="91">
        <v>0.8</v>
      </c>
      <c r="L21" s="92"/>
      <c r="M21" s="93">
        <v>791.22</v>
      </c>
      <c r="N21" s="92"/>
      <c r="O21" s="94">
        <v>2.68</v>
      </c>
      <c r="P21" s="95"/>
      <c r="Q21" s="91">
        <v>-7.5351988069057914</v>
      </c>
      <c r="R21" s="92"/>
      <c r="S21" s="96">
        <v>-6.3432835820895521</v>
      </c>
      <c r="T21" s="92"/>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row>
    <row r="22" spans="1:54" ht="18" customHeight="1" x14ac:dyDescent="0.75">
      <c r="A22" s="37"/>
      <c r="B22" s="362" t="s">
        <v>79</v>
      </c>
      <c r="C22" s="362"/>
      <c r="D22" s="362"/>
      <c r="E22" s="91">
        <v>14.1</v>
      </c>
      <c r="F22" s="92"/>
      <c r="G22" s="93">
        <v>13603.18</v>
      </c>
      <c r="H22" s="230"/>
      <c r="I22" s="94">
        <v>46.57</v>
      </c>
      <c r="J22" s="95"/>
      <c r="K22" s="91">
        <v>11.1</v>
      </c>
      <c r="L22" s="92"/>
      <c r="M22" s="93">
        <v>10277.61</v>
      </c>
      <c r="N22" s="92"/>
      <c r="O22" s="94">
        <v>35.04</v>
      </c>
      <c r="P22" s="95"/>
      <c r="Q22" s="91">
        <v>32.357425510405626</v>
      </c>
      <c r="R22" s="92"/>
      <c r="S22" s="96">
        <v>32.905251141552512</v>
      </c>
      <c r="T22" s="92"/>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row>
    <row r="23" spans="1:54" ht="18" customHeight="1" x14ac:dyDescent="0.75">
      <c r="A23" s="37"/>
      <c r="B23" s="362" t="s">
        <v>80</v>
      </c>
      <c r="C23" s="362"/>
      <c r="D23" s="362"/>
      <c r="E23" s="91"/>
      <c r="F23" s="92"/>
      <c r="G23" s="93"/>
      <c r="H23" s="230"/>
      <c r="I23" s="94"/>
      <c r="J23" s="95"/>
      <c r="K23" s="91"/>
      <c r="L23" s="92"/>
      <c r="M23" s="93"/>
      <c r="N23" s="92"/>
      <c r="O23" s="94"/>
      <c r="P23" s="95"/>
      <c r="Q23" s="91"/>
      <c r="R23" s="92"/>
      <c r="S23" s="96"/>
      <c r="T23" s="92"/>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row>
    <row r="24" spans="1:54" ht="18" customHeight="1" x14ac:dyDescent="0.75">
      <c r="A24" s="37"/>
      <c r="B24" s="362" t="s">
        <v>81</v>
      </c>
      <c r="C24" s="362"/>
      <c r="D24" s="362"/>
      <c r="E24" s="91">
        <v>0</v>
      </c>
      <c r="F24" s="92"/>
      <c r="G24" s="93">
        <v>53.82</v>
      </c>
      <c r="H24" s="230"/>
      <c r="I24" s="94">
        <v>0.18</v>
      </c>
      <c r="J24" s="95"/>
      <c r="K24" s="91">
        <v>-0.1</v>
      </c>
      <c r="L24" s="92"/>
      <c r="M24" s="93">
        <v>-71.97</v>
      </c>
      <c r="N24" s="92"/>
      <c r="O24" s="94">
        <v>-0.24</v>
      </c>
      <c r="P24" s="95"/>
      <c r="Q24" s="91">
        <v>-174.78115881617342</v>
      </c>
      <c r="R24" s="92"/>
      <c r="S24" s="96">
        <v>-175</v>
      </c>
      <c r="T24" s="92"/>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row>
    <row r="25" spans="1:54" ht="18" customHeight="1" x14ac:dyDescent="0.75">
      <c r="A25" s="37"/>
      <c r="B25" s="363" t="s">
        <v>25</v>
      </c>
      <c r="C25" s="363"/>
      <c r="D25" s="363"/>
      <c r="E25" s="170"/>
      <c r="F25" s="171"/>
      <c r="G25" s="172"/>
      <c r="H25" s="232"/>
      <c r="I25" s="233"/>
      <c r="J25" s="174"/>
      <c r="K25" s="170"/>
      <c r="L25" s="171"/>
      <c r="M25" s="172"/>
      <c r="N25" s="171"/>
      <c r="O25" s="233"/>
      <c r="P25" s="174"/>
      <c r="Q25" s="170"/>
      <c r="R25" s="171"/>
      <c r="S25" s="234"/>
      <c r="T25" s="171"/>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row>
    <row r="26" spans="1:54" ht="18" customHeight="1" x14ac:dyDescent="0.75">
      <c r="A26" s="37"/>
      <c r="B26" s="362" t="s">
        <v>77</v>
      </c>
      <c r="C26" s="362"/>
      <c r="D26" s="362"/>
      <c r="E26" s="91">
        <v>3.9</v>
      </c>
      <c r="F26" s="92"/>
      <c r="G26" s="93">
        <v>3744.55</v>
      </c>
      <c r="H26" s="230"/>
      <c r="I26" s="94">
        <v>12.82</v>
      </c>
      <c r="J26" s="95"/>
      <c r="K26" s="91">
        <v>3.7</v>
      </c>
      <c r="L26" s="92"/>
      <c r="M26" s="93">
        <v>3383.68</v>
      </c>
      <c r="N26" s="92"/>
      <c r="O26" s="94">
        <v>11.54</v>
      </c>
      <c r="P26" s="95"/>
      <c r="Q26" s="91">
        <v>10.665015604312465</v>
      </c>
      <c r="R26" s="92"/>
      <c r="S26" s="96">
        <v>11.091854419410746</v>
      </c>
      <c r="T26" s="92"/>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row>
    <row r="27" spans="1:54" ht="18" customHeight="1" x14ac:dyDescent="0.75">
      <c r="A27" s="37"/>
      <c r="B27" s="362" t="s">
        <v>78</v>
      </c>
      <c r="C27" s="362"/>
      <c r="D27" s="362"/>
      <c r="E27" s="91">
        <v>0.1</v>
      </c>
      <c r="F27" s="92"/>
      <c r="G27" s="93">
        <v>139.36000000000001</v>
      </c>
      <c r="H27" s="230"/>
      <c r="I27" s="94">
        <v>0.47</v>
      </c>
      <c r="J27" s="95"/>
      <c r="K27" s="91">
        <v>0.1</v>
      </c>
      <c r="L27" s="92"/>
      <c r="M27" s="93">
        <v>150.01</v>
      </c>
      <c r="N27" s="92"/>
      <c r="O27" s="94">
        <v>0.5</v>
      </c>
      <c r="P27" s="95"/>
      <c r="Q27" s="91">
        <v>-7.0995266982201191</v>
      </c>
      <c r="R27" s="92"/>
      <c r="S27" s="96">
        <v>-6</v>
      </c>
      <c r="T27" s="92"/>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row>
    <row r="28" spans="1:54" ht="18" customHeight="1" x14ac:dyDescent="0.75">
      <c r="A28" s="37"/>
      <c r="B28" s="362" t="s">
        <v>79</v>
      </c>
      <c r="C28" s="362"/>
      <c r="D28" s="362"/>
      <c r="E28" s="91">
        <v>1</v>
      </c>
      <c r="F28" s="92"/>
      <c r="G28" s="93">
        <v>951.33</v>
      </c>
      <c r="H28" s="230"/>
      <c r="I28" s="94">
        <v>3.26</v>
      </c>
      <c r="J28" s="95"/>
      <c r="K28" s="91">
        <v>1</v>
      </c>
      <c r="L28" s="92"/>
      <c r="M28" s="93">
        <v>891.58</v>
      </c>
      <c r="N28" s="92"/>
      <c r="O28" s="94">
        <v>3.04</v>
      </c>
      <c r="P28" s="95"/>
      <c r="Q28" s="91">
        <v>6.7015859485407931</v>
      </c>
      <c r="R28" s="92"/>
      <c r="S28" s="96">
        <v>7.2368421052631575</v>
      </c>
      <c r="T28" s="92"/>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row>
    <row r="29" spans="1:54" ht="18" customHeight="1" x14ac:dyDescent="0.75">
      <c r="A29" s="37"/>
      <c r="B29" s="362" t="s">
        <v>80</v>
      </c>
      <c r="C29" s="362"/>
      <c r="D29" s="362"/>
      <c r="E29" s="91"/>
      <c r="F29" s="92"/>
      <c r="G29" s="93"/>
      <c r="H29" s="230"/>
      <c r="I29" s="94"/>
      <c r="J29" s="95"/>
      <c r="K29" s="91"/>
      <c r="L29" s="92"/>
      <c r="M29" s="93"/>
      <c r="N29" s="92"/>
      <c r="O29" s="94"/>
      <c r="P29" s="95"/>
      <c r="Q29" s="91"/>
      <c r="R29" s="92"/>
      <c r="S29" s="96"/>
      <c r="T29" s="92"/>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row>
    <row r="30" spans="1:54" ht="18" customHeight="1" x14ac:dyDescent="0.75">
      <c r="A30" s="37"/>
      <c r="B30" s="362" t="s">
        <v>81</v>
      </c>
      <c r="C30" s="362"/>
      <c r="D30" s="362"/>
      <c r="E30" s="91"/>
      <c r="F30" s="92"/>
      <c r="G30" s="93"/>
      <c r="H30" s="230"/>
      <c r="I30" s="94"/>
      <c r="J30" s="95"/>
      <c r="K30" s="91"/>
      <c r="L30" s="92"/>
      <c r="M30" s="93"/>
      <c r="N30" s="92"/>
      <c r="O30" s="94"/>
      <c r="P30" s="95"/>
      <c r="Q30" s="91"/>
      <c r="R30" s="92"/>
      <c r="S30" s="96"/>
      <c r="T30" s="92"/>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row>
    <row r="31" spans="1:54" ht="18" customHeight="1" x14ac:dyDescent="0.75">
      <c r="A31" s="37"/>
      <c r="B31" s="363" t="s">
        <v>82</v>
      </c>
      <c r="C31" s="363"/>
      <c r="D31" s="363"/>
      <c r="E31" s="170"/>
      <c r="F31" s="171"/>
      <c r="G31" s="172"/>
      <c r="H31" s="232"/>
      <c r="I31" s="233"/>
      <c r="J31" s="174"/>
      <c r="K31" s="170"/>
      <c r="L31" s="171"/>
      <c r="M31" s="172"/>
      <c r="N31" s="171"/>
      <c r="O31" s="233"/>
      <c r="P31" s="174"/>
      <c r="Q31" s="170"/>
      <c r="R31" s="171"/>
      <c r="S31" s="234"/>
      <c r="T31" s="171"/>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row>
    <row r="32" spans="1:54" ht="18" customHeight="1" x14ac:dyDescent="0.75">
      <c r="A32" s="37"/>
      <c r="B32" s="362" t="s">
        <v>83</v>
      </c>
      <c r="C32" s="362"/>
      <c r="D32" s="362"/>
      <c r="E32" s="91">
        <v>0.7</v>
      </c>
      <c r="F32" s="92"/>
      <c r="G32" s="93">
        <v>637.35</v>
      </c>
      <c r="H32" s="230"/>
      <c r="I32" s="94">
        <v>2.1800000000000002</v>
      </c>
      <c r="J32" s="95"/>
      <c r="K32" s="91">
        <v>0.9</v>
      </c>
      <c r="L32" s="92"/>
      <c r="M32" s="93">
        <v>824.14</v>
      </c>
      <c r="N32" s="92"/>
      <c r="O32" s="94">
        <v>2.81</v>
      </c>
      <c r="P32" s="95"/>
      <c r="Q32" s="91">
        <v>-22.664838498313394</v>
      </c>
      <c r="R32" s="92"/>
      <c r="S32" s="96">
        <v>-22.419928825622776</v>
      </c>
      <c r="T32" s="92"/>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row>
    <row r="33" spans="1:54" ht="18" customHeight="1" x14ac:dyDescent="0.75">
      <c r="A33" s="37"/>
      <c r="B33" s="362" t="s">
        <v>84</v>
      </c>
      <c r="C33" s="362"/>
      <c r="D33" s="362"/>
      <c r="E33" s="91">
        <v>1.3</v>
      </c>
      <c r="F33" s="92"/>
      <c r="G33" s="93">
        <v>1228.95</v>
      </c>
      <c r="H33" s="230"/>
      <c r="I33" s="94">
        <v>4.21</v>
      </c>
      <c r="J33" s="95"/>
      <c r="K33" s="91">
        <v>1.9</v>
      </c>
      <c r="L33" s="92"/>
      <c r="M33" s="93">
        <v>1766.78</v>
      </c>
      <c r="N33" s="92"/>
      <c r="O33" s="94">
        <v>6.02</v>
      </c>
      <c r="P33" s="95"/>
      <c r="Q33" s="91">
        <v>-30.441254711961875</v>
      </c>
      <c r="R33" s="92"/>
      <c r="S33" s="96">
        <v>-30.066445182724252</v>
      </c>
      <c r="T33" s="92"/>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row>
    <row r="34" spans="1:54" ht="18" customHeight="1" x14ac:dyDescent="0.75">
      <c r="A34" s="37"/>
      <c r="B34" s="362" t="s">
        <v>76</v>
      </c>
      <c r="C34" s="362"/>
      <c r="D34" s="362"/>
      <c r="E34" s="91">
        <v>3.9</v>
      </c>
      <c r="F34" s="92"/>
      <c r="G34" s="93">
        <v>3703.49</v>
      </c>
      <c r="H34" s="230"/>
      <c r="I34" s="94">
        <v>12.68</v>
      </c>
      <c r="J34" s="95"/>
      <c r="K34" s="91">
        <v>3.8</v>
      </c>
      <c r="L34" s="92"/>
      <c r="M34" s="93">
        <v>3534.56</v>
      </c>
      <c r="N34" s="92"/>
      <c r="O34" s="94">
        <v>12.05</v>
      </c>
      <c r="P34" s="95"/>
      <c r="Q34" s="91">
        <v>4.7793784799239507</v>
      </c>
      <c r="R34" s="92"/>
      <c r="S34" s="96">
        <v>5.2282157676348548</v>
      </c>
      <c r="T34" s="92"/>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row>
    <row r="35" spans="1:54" ht="18" customHeight="1" x14ac:dyDescent="0.75">
      <c r="A35" s="37"/>
      <c r="B35" s="3" t="s">
        <v>81</v>
      </c>
      <c r="C35" s="3"/>
      <c r="D35" s="3"/>
      <c r="E35" s="91">
        <v>0</v>
      </c>
      <c r="F35" s="92"/>
      <c r="G35" s="93">
        <v>29.12</v>
      </c>
      <c r="H35" s="230"/>
      <c r="I35" s="94">
        <v>0.1</v>
      </c>
      <c r="J35" s="95"/>
      <c r="K35" s="91">
        <v>0.2</v>
      </c>
      <c r="L35" s="92"/>
      <c r="M35" s="93">
        <v>168.18</v>
      </c>
      <c r="N35" s="92"/>
      <c r="O35" s="94">
        <v>0.56999999999999995</v>
      </c>
      <c r="P35" s="95"/>
      <c r="Q35" s="91">
        <v>-82.685218218575329</v>
      </c>
      <c r="R35" s="92"/>
      <c r="S35" s="96">
        <v>-82.456140350877192</v>
      </c>
      <c r="T35" s="92"/>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row>
    <row r="36" spans="1:54" ht="18" customHeight="1" x14ac:dyDescent="0.75">
      <c r="A36" s="37"/>
      <c r="B36" s="363" t="s">
        <v>27</v>
      </c>
      <c r="C36" s="363"/>
      <c r="D36" s="363"/>
      <c r="E36" s="170"/>
      <c r="F36" s="171"/>
      <c r="G36" s="172"/>
      <c r="H36" s="232"/>
      <c r="I36" s="233"/>
      <c r="J36" s="174"/>
      <c r="K36" s="170"/>
      <c r="L36" s="171"/>
      <c r="M36" s="172"/>
      <c r="N36" s="171"/>
      <c r="O36" s="233"/>
      <c r="P36" s="174"/>
      <c r="Q36" s="170"/>
      <c r="R36" s="171"/>
      <c r="S36" s="234"/>
      <c r="T36" s="171"/>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row>
    <row r="37" spans="1:54" ht="18" customHeight="1" x14ac:dyDescent="0.75">
      <c r="A37" s="37"/>
      <c r="B37" s="235" t="s">
        <v>85</v>
      </c>
      <c r="C37" s="235"/>
      <c r="D37" s="235"/>
      <c r="E37" s="91"/>
      <c r="F37" s="92"/>
      <c r="G37" s="93"/>
      <c r="H37" s="230"/>
      <c r="I37" s="94"/>
      <c r="J37" s="95"/>
      <c r="K37" s="91"/>
      <c r="L37" s="92"/>
      <c r="M37" s="93"/>
      <c r="N37" s="92"/>
      <c r="O37" s="94"/>
      <c r="P37" s="95"/>
      <c r="Q37" s="91"/>
      <c r="R37" s="92"/>
      <c r="S37" s="96"/>
      <c r="T37" s="92"/>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row>
    <row r="38" spans="1:54" ht="18" customHeight="1" x14ac:dyDescent="0.75">
      <c r="A38" s="37"/>
      <c r="B38" s="362" t="s">
        <v>86</v>
      </c>
      <c r="C38" s="362"/>
      <c r="D38" s="362"/>
      <c r="E38" s="91"/>
      <c r="F38" s="92"/>
      <c r="G38" s="93"/>
      <c r="H38" s="230"/>
      <c r="I38" s="94"/>
      <c r="J38" s="95"/>
      <c r="K38" s="91"/>
      <c r="L38" s="92"/>
      <c r="M38" s="93"/>
      <c r="N38" s="92"/>
      <c r="O38" s="94"/>
      <c r="P38" s="95"/>
      <c r="Q38" s="91"/>
      <c r="R38" s="92"/>
      <c r="S38" s="96"/>
      <c r="T38" s="92"/>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row>
    <row r="39" spans="1:54" ht="18" customHeight="1" x14ac:dyDescent="0.75">
      <c r="A39" s="37"/>
      <c r="B39" s="3" t="s">
        <v>87</v>
      </c>
      <c r="C39" s="3"/>
      <c r="D39" s="3"/>
      <c r="E39" s="91"/>
      <c r="F39" s="92"/>
      <c r="G39" s="93"/>
      <c r="H39" s="230"/>
      <c r="I39" s="94"/>
      <c r="J39" s="95"/>
      <c r="K39" s="91"/>
      <c r="L39" s="92"/>
      <c r="M39" s="93"/>
      <c r="N39" s="92"/>
      <c r="O39" s="94"/>
      <c r="P39" s="95"/>
      <c r="Q39" s="91"/>
      <c r="R39" s="92"/>
      <c r="S39" s="96"/>
      <c r="T39" s="92"/>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row>
    <row r="40" spans="1:54" ht="18" customHeight="1" x14ac:dyDescent="0.75">
      <c r="A40" s="37"/>
      <c r="B40" s="362" t="s">
        <v>88</v>
      </c>
      <c r="C40" s="362"/>
      <c r="D40" s="362"/>
      <c r="E40" s="91"/>
      <c r="F40" s="92"/>
      <c r="G40" s="93"/>
      <c r="H40" s="230"/>
      <c r="I40" s="94"/>
      <c r="J40" s="95"/>
      <c r="K40" s="91"/>
      <c r="L40" s="92"/>
      <c r="M40" s="93"/>
      <c r="N40" s="92"/>
      <c r="O40" s="94"/>
      <c r="P40" s="95"/>
      <c r="Q40" s="91"/>
      <c r="R40" s="92"/>
      <c r="S40" s="96"/>
      <c r="T40" s="92"/>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row>
    <row r="41" spans="1:54" ht="18" customHeight="1" x14ac:dyDescent="0.75">
      <c r="A41" s="37"/>
      <c r="B41" s="362" t="s">
        <v>89</v>
      </c>
      <c r="C41" s="362"/>
      <c r="D41" s="362"/>
      <c r="E41" s="91"/>
      <c r="F41" s="92"/>
      <c r="G41" s="93"/>
      <c r="H41" s="230"/>
      <c r="I41" s="94"/>
      <c r="J41" s="95"/>
      <c r="K41" s="91"/>
      <c r="L41" s="92"/>
      <c r="M41" s="93"/>
      <c r="N41" s="92"/>
      <c r="O41" s="94"/>
      <c r="P41" s="95"/>
      <c r="Q41" s="91"/>
      <c r="R41" s="92"/>
      <c r="S41" s="96"/>
      <c r="T41" s="92"/>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row>
    <row r="42" spans="1:54" ht="18" customHeight="1" x14ac:dyDescent="0.75">
      <c r="A42" s="37"/>
      <c r="B42" s="362" t="s">
        <v>90</v>
      </c>
      <c r="C42" s="362"/>
      <c r="D42" s="362"/>
      <c r="E42" s="91"/>
      <c r="F42" s="92"/>
      <c r="G42" s="93"/>
      <c r="H42" s="230"/>
      <c r="I42" s="94"/>
      <c r="J42" s="95"/>
      <c r="K42" s="91"/>
      <c r="L42" s="92"/>
      <c r="M42" s="93"/>
      <c r="N42" s="92"/>
      <c r="O42" s="94"/>
      <c r="P42" s="95"/>
      <c r="Q42" s="91"/>
      <c r="R42" s="92"/>
      <c r="S42" s="96"/>
      <c r="T42" s="92"/>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row>
    <row r="43" spans="1:54" ht="18" customHeight="1" x14ac:dyDescent="0.75">
      <c r="A43" s="37"/>
      <c r="B43" s="235" t="s">
        <v>91</v>
      </c>
      <c r="C43" s="3"/>
      <c r="D43" s="3"/>
      <c r="E43" s="91"/>
      <c r="F43" s="92"/>
      <c r="G43" s="93"/>
      <c r="H43" s="230"/>
      <c r="I43" s="94"/>
      <c r="J43" s="95"/>
      <c r="K43" s="91"/>
      <c r="L43" s="92"/>
      <c r="M43" s="93"/>
      <c r="N43" s="92"/>
      <c r="O43" s="94"/>
      <c r="P43" s="95"/>
      <c r="Q43" s="91"/>
      <c r="R43" s="92"/>
      <c r="S43" s="96"/>
      <c r="T43" s="92"/>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row>
    <row r="44" spans="1:54" ht="18" customHeight="1" x14ac:dyDescent="0.75">
      <c r="A44" s="37"/>
      <c r="B44" s="362" t="s">
        <v>92</v>
      </c>
      <c r="C44" s="362"/>
      <c r="D44" s="362"/>
      <c r="E44" s="91"/>
      <c r="F44" s="92"/>
      <c r="G44" s="93"/>
      <c r="H44" s="230"/>
      <c r="I44" s="94"/>
      <c r="J44" s="95"/>
      <c r="K44" s="91"/>
      <c r="L44" s="92"/>
      <c r="M44" s="93"/>
      <c r="N44" s="92"/>
      <c r="O44" s="94"/>
      <c r="P44" s="95"/>
      <c r="Q44" s="91"/>
      <c r="R44" s="92"/>
      <c r="S44" s="96"/>
      <c r="T44" s="92"/>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row>
    <row r="45" spans="1:54" ht="18" customHeight="1" x14ac:dyDescent="0.75">
      <c r="A45" s="37"/>
      <c r="B45" s="3" t="s">
        <v>93</v>
      </c>
      <c r="C45" s="3"/>
      <c r="D45" s="3"/>
      <c r="E45" s="91"/>
      <c r="F45" s="92"/>
      <c r="G45" s="93"/>
      <c r="H45" s="230"/>
      <c r="I45" s="94"/>
      <c r="J45" s="95"/>
      <c r="K45" s="91"/>
      <c r="L45" s="92"/>
      <c r="M45" s="93"/>
      <c r="N45" s="92"/>
      <c r="O45" s="94"/>
      <c r="P45" s="95"/>
      <c r="Q45" s="91"/>
      <c r="R45" s="92"/>
      <c r="S45" s="96"/>
      <c r="T45" s="92"/>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row>
    <row r="46" spans="1:54" ht="18" customHeight="1" x14ac:dyDescent="0.75">
      <c r="A46" s="37"/>
      <c r="B46" s="362" t="s">
        <v>88</v>
      </c>
      <c r="C46" s="362"/>
      <c r="D46" s="362"/>
      <c r="E46" s="91">
        <v>0.1</v>
      </c>
      <c r="F46" s="92"/>
      <c r="G46" s="93">
        <v>160.19</v>
      </c>
      <c r="H46" s="230"/>
      <c r="I46" s="94">
        <v>0.54</v>
      </c>
      <c r="J46" s="95"/>
      <c r="K46" s="91"/>
      <c r="L46" s="92"/>
      <c r="M46" s="93"/>
      <c r="N46" s="92"/>
      <c r="O46" s="94"/>
      <c r="P46" s="95"/>
      <c r="Q46" s="91"/>
      <c r="R46" s="92"/>
      <c r="S46" s="96"/>
      <c r="T46" s="92"/>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row>
    <row r="47" spans="1:54" ht="18" customHeight="1" x14ac:dyDescent="0.75">
      <c r="A47" s="37"/>
      <c r="B47" s="362" t="s">
        <v>94</v>
      </c>
      <c r="C47" s="362"/>
      <c r="D47" s="362"/>
      <c r="E47" s="91"/>
      <c r="F47" s="92"/>
      <c r="G47" s="93"/>
      <c r="H47" s="230"/>
      <c r="I47" s="94"/>
      <c r="J47" s="95"/>
      <c r="K47" s="91"/>
      <c r="L47" s="92"/>
      <c r="M47" s="93"/>
      <c r="N47" s="92"/>
      <c r="O47" s="94"/>
      <c r="P47" s="95"/>
      <c r="Q47" s="91"/>
      <c r="R47" s="92"/>
      <c r="S47" s="96"/>
      <c r="T47" s="92"/>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row>
    <row r="48" spans="1:54" ht="18" customHeight="1" x14ac:dyDescent="0.75">
      <c r="A48" s="37"/>
      <c r="B48" s="235" t="s">
        <v>81</v>
      </c>
      <c r="C48" s="3"/>
      <c r="D48" s="3"/>
      <c r="E48" s="91"/>
      <c r="F48" s="92"/>
      <c r="G48" s="93"/>
      <c r="H48" s="230"/>
      <c r="I48" s="94"/>
      <c r="J48" s="95"/>
      <c r="K48" s="91"/>
      <c r="L48" s="92"/>
      <c r="M48" s="93"/>
      <c r="N48" s="92"/>
      <c r="O48" s="94"/>
      <c r="P48" s="95"/>
      <c r="Q48" s="91"/>
      <c r="R48" s="92"/>
      <c r="S48" s="96"/>
      <c r="T48" s="92"/>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row>
    <row r="49" spans="1:54" ht="18" customHeight="1" x14ac:dyDescent="0.75">
      <c r="A49" s="37"/>
      <c r="B49" s="362" t="s">
        <v>95</v>
      </c>
      <c r="C49" s="362"/>
      <c r="D49" s="362"/>
      <c r="E49" s="91">
        <v>1.1000000000000001</v>
      </c>
      <c r="F49" s="92"/>
      <c r="G49" s="93">
        <v>851.59</v>
      </c>
      <c r="H49" s="230"/>
      <c r="I49" s="94">
        <v>2.94</v>
      </c>
      <c r="J49" s="95"/>
      <c r="K49" s="91"/>
      <c r="L49" s="92"/>
      <c r="M49" s="93"/>
      <c r="N49" s="92"/>
      <c r="O49" s="94"/>
      <c r="P49" s="95"/>
      <c r="Q49" s="91"/>
      <c r="R49" s="92"/>
      <c r="S49" s="96"/>
      <c r="T49" s="92"/>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row>
    <row r="50" spans="1:54" ht="18" customHeight="1" x14ac:dyDescent="0.75">
      <c r="A50" s="37"/>
      <c r="B50" s="3" t="s">
        <v>96</v>
      </c>
      <c r="C50" s="3"/>
      <c r="D50" s="3"/>
      <c r="E50" s="91">
        <v>0.2</v>
      </c>
      <c r="F50" s="92"/>
      <c r="G50" s="93">
        <v>193.87</v>
      </c>
      <c r="H50" s="230"/>
      <c r="I50" s="94">
        <v>0.66</v>
      </c>
      <c r="J50" s="95"/>
      <c r="K50" s="91">
        <v>0.2</v>
      </c>
      <c r="L50" s="92"/>
      <c r="M50" s="93">
        <v>208.69</v>
      </c>
      <c r="N50" s="92"/>
      <c r="O50" s="94">
        <v>0.71</v>
      </c>
      <c r="P50" s="95"/>
      <c r="Q50" s="91">
        <v>-7.1014423307297907</v>
      </c>
      <c r="R50" s="92"/>
      <c r="S50" s="96">
        <v>-7.1014423307297907</v>
      </c>
      <c r="T50" s="92"/>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row>
    <row r="51" spans="1:54" ht="18" customHeight="1" x14ac:dyDescent="0.75">
      <c r="A51" s="37"/>
      <c r="B51" s="362" t="s">
        <v>27</v>
      </c>
      <c r="C51" s="362"/>
      <c r="D51" s="362"/>
      <c r="E51" s="91">
        <v>0.8</v>
      </c>
      <c r="F51" s="92"/>
      <c r="G51" s="93">
        <v>811</v>
      </c>
      <c r="H51" s="230"/>
      <c r="I51" s="94">
        <v>2.78</v>
      </c>
      <c r="J51" s="95"/>
      <c r="K51" s="91">
        <v>1</v>
      </c>
      <c r="L51" s="92"/>
      <c r="M51" s="93">
        <v>905</v>
      </c>
      <c r="N51" s="92"/>
      <c r="O51" s="94">
        <v>3.13</v>
      </c>
      <c r="P51" s="95"/>
      <c r="Q51" s="91">
        <v>-10.386740331491712</v>
      </c>
      <c r="R51" s="92"/>
      <c r="S51" s="96">
        <v>-11.182108626198083</v>
      </c>
      <c r="T51" s="92"/>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row>
    <row r="52" spans="1:54" ht="18" customHeight="1" x14ac:dyDescent="0.75">
      <c r="A52" s="37"/>
      <c r="B52" s="361" t="s">
        <v>28</v>
      </c>
      <c r="C52" s="361"/>
      <c r="D52" s="361"/>
      <c r="E52" s="170">
        <v>2.5</v>
      </c>
      <c r="F52" s="171"/>
      <c r="G52" s="172">
        <v>2417.8000000000002</v>
      </c>
      <c r="H52" s="232"/>
      <c r="I52" s="233">
        <v>8.3000000000000007</v>
      </c>
      <c r="J52" s="174"/>
      <c r="K52" s="170">
        <v>2.2999999999999998</v>
      </c>
      <c r="L52" s="171"/>
      <c r="M52" s="172">
        <v>2146.1999999999998</v>
      </c>
      <c r="N52" s="171"/>
      <c r="O52" s="233">
        <v>7.3</v>
      </c>
      <c r="P52" s="174"/>
      <c r="Q52" s="170">
        <v>12.654924983692107</v>
      </c>
      <c r="R52" s="171"/>
      <c r="S52" s="234">
        <v>13.698630136986301</v>
      </c>
      <c r="T52" s="171"/>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row>
    <row r="53" spans="1:54" ht="18" customHeight="1" x14ac:dyDescent="0.75">
      <c r="A53" s="37"/>
      <c r="B53" s="351" t="s">
        <v>29</v>
      </c>
      <c r="C53" s="351"/>
      <c r="D53" s="351"/>
      <c r="E53" s="99">
        <v>100</v>
      </c>
      <c r="F53" s="100" t="s">
        <v>21</v>
      </c>
      <c r="G53" s="101">
        <v>96141</v>
      </c>
      <c r="H53" s="100"/>
      <c r="I53" s="102">
        <v>329.16</v>
      </c>
      <c r="J53" s="103"/>
      <c r="K53" s="104">
        <v>100</v>
      </c>
      <c r="L53" s="100" t="s">
        <v>21</v>
      </c>
      <c r="M53" s="101">
        <v>92287</v>
      </c>
      <c r="N53" s="100"/>
      <c r="O53" s="102">
        <v>314.66000000000003</v>
      </c>
      <c r="P53" s="103"/>
      <c r="Q53" s="99">
        <v>4.1761028097131776</v>
      </c>
      <c r="R53" s="100" t="s">
        <v>21</v>
      </c>
      <c r="S53" s="105">
        <v>4.6081484777219854</v>
      </c>
      <c r="T53" s="100" t="s">
        <v>21</v>
      </c>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row>
    <row r="54" spans="1:54" ht="15.75" x14ac:dyDescent="0.75">
      <c r="A54" s="37"/>
      <c r="B54" s="205"/>
      <c r="C54" s="37"/>
      <c r="D54" s="37"/>
      <c r="E54" s="37"/>
      <c r="F54" s="37"/>
      <c r="G54" s="63"/>
      <c r="H54" s="37"/>
      <c r="I54" s="63"/>
      <c r="J54" s="37"/>
      <c r="K54" s="37"/>
      <c r="L54" s="37"/>
      <c r="M54" s="37"/>
      <c r="N54" s="37"/>
      <c r="O54" s="37"/>
      <c r="P54" s="37"/>
      <c r="Q54" s="37"/>
      <c r="R54" s="37"/>
      <c r="S54" s="37"/>
      <c r="T54" s="37"/>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row>
    <row r="55" spans="1:54" ht="35.15" customHeight="1" x14ac:dyDescent="0.75">
      <c r="B55" s="342" t="s">
        <v>258</v>
      </c>
      <c r="C55" s="342"/>
      <c r="D55" s="342"/>
      <c r="E55" s="342"/>
      <c r="F55" s="342"/>
      <c r="G55" s="342"/>
      <c r="H55" s="342"/>
      <c r="I55" s="342"/>
      <c r="J55" s="342"/>
      <c r="K55" s="342"/>
      <c r="L55" s="342"/>
      <c r="M55" s="342"/>
      <c r="N55" s="342"/>
      <c r="O55" s="342"/>
      <c r="P55" s="342"/>
      <c r="Q55" s="342"/>
      <c r="R55" s="342"/>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row>
    <row r="56" spans="1:54" x14ac:dyDescent="0.75">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row>
    <row r="57" spans="1:54" ht="35.15" customHeight="1" x14ac:dyDescent="0.75">
      <c r="B57" s="342" t="s">
        <v>259</v>
      </c>
      <c r="C57" s="342"/>
      <c r="D57" s="342"/>
      <c r="E57" s="342"/>
      <c r="F57" s="342"/>
      <c r="G57" s="342"/>
      <c r="H57" s="342"/>
      <c r="I57" s="342"/>
      <c r="J57" s="342"/>
      <c r="K57" s="342"/>
      <c r="L57" s="342"/>
      <c r="M57" s="342"/>
      <c r="N57" s="342"/>
      <c r="O57" s="342"/>
      <c r="P57" s="342"/>
      <c r="Q57" s="342"/>
      <c r="R57" s="342"/>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row>
    <row r="58" spans="1:54" x14ac:dyDescent="0.75">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row>
    <row r="59" spans="1:54" x14ac:dyDescent="0.75">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row>
    <row r="60" spans="1:54" x14ac:dyDescent="0.75">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row>
    <row r="61" spans="1:54" x14ac:dyDescent="0.75">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row>
    <row r="62" spans="1:54" x14ac:dyDescent="0.75">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row>
    <row r="63" spans="1:54" x14ac:dyDescent="0.75">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row>
    <row r="64" spans="1:54" x14ac:dyDescent="0.75">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row>
    <row r="65" spans="24:54" x14ac:dyDescent="0.75">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row>
    <row r="66" spans="24:54" x14ac:dyDescent="0.75">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row>
    <row r="67" spans="24:54" x14ac:dyDescent="0.75">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row>
    <row r="68" spans="24:54" x14ac:dyDescent="0.75">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row>
    <row r="69" spans="24:54" x14ac:dyDescent="0.75">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row>
    <row r="70" spans="24:54" x14ac:dyDescent="0.75">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row>
    <row r="71" spans="24:54" x14ac:dyDescent="0.75">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row>
    <row r="72" spans="24:54" x14ac:dyDescent="0.75">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row>
    <row r="73" spans="24:54" x14ac:dyDescent="0.75">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row>
    <row r="74" spans="24:54" x14ac:dyDescent="0.75">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row>
    <row r="75" spans="24:54" x14ac:dyDescent="0.75">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row>
    <row r="76" spans="24:54" x14ac:dyDescent="0.75">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row>
    <row r="77" spans="24:54" x14ac:dyDescent="0.75">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row>
    <row r="78" spans="24:54" x14ac:dyDescent="0.75">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row>
    <row r="79" spans="24:54" x14ac:dyDescent="0.75">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row>
    <row r="80" spans="24:54" x14ac:dyDescent="0.75">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row>
    <row r="81" spans="1:54" x14ac:dyDescent="0.75">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row>
    <row r="82" spans="1:54" x14ac:dyDescent="0.75">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row>
    <row r="83" spans="1:54" x14ac:dyDescent="0.75">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row>
    <row r="84" spans="1:54" x14ac:dyDescent="0.75">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row>
    <row r="85" spans="1:54" x14ac:dyDescent="0.7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row>
    <row r="86" spans="1:54" x14ac:dyDescent="0.75">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row>
    <row r="87" spans="1:54" x14ac:dyDescent="0.75">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row>
    <row r="88" spans="1:54" x14ac:dyDescent="0.75">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row>
    <row r="89" spans="1:54" x14ac:dyDescent="0.75">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row>
    <row r="90" spans="1:54" x14ac:dyDescent="0.75">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row>
    <row r="91" spans="1:54" x14ac:dyDescent="0.75">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row>
    <row r="92" spans="1:54" x14ac:dyDescent="0.75">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row>
    <row r="93" spans="1:54" x14ac:dyDescent="0.75">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row>
    <row r="94" spans="1:54" x14ac:dyDescent="0.7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row>
    <row r="95" spans="1:54" x14ac:dyDescent="0.7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row>
    <row r="96" spans="1:54" x14ac:dyDescent="0.75">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row>
    <row r="97" spans="1:54" x14ac:dyDescent="0.75">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row>
    <row r="98" spans="1:54" x14ac:dyDescent="0.75">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row>
    <row r="99" spans="1:54" x14ac:dyDescent="0.75">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row>
    <row r="100" spans="1:54" x14ac:dyDescent="0.75">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row>
    <row r="101" spans="1:54" x14ac:dyDescent="0.75">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row>
    <row r="102" spans="1:54" x14ac:dyDescent="0.7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row>
    <row r="103" spans="1:54" x14ac:dyDescent="0.75">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row>
    <row r="104" spans="1:54" x14ac:dyDescent="0.75">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row>
    <row r="105" spans="1:54" x14ac:dyDescent="0.7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row>
    <row r="106" spans="1:54" x14ac:dyDescent="0.75">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row>
    <row r="107" spans="1:54" x14ac:dyDescent="0.75">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row>
    <row r="108" spans="1:54" x14ac:dyDescent="0.75">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row>
    <row r="109" spans="1:54" x14ac:dyDescent="0.75">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row>
    <row r="110" spans="1:54" x14ac:dyDescent="0.75">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row>
    <row r="111" spans="1:54" x14ac:dyDescent="0.75">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row>
    <row r="112" spans="1:54" x14ac:dyDescent="0.75">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row>
    <row r="113" spans="1:53" x14ac:dyDescent="0.75">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row>
    <row r="114" spans="1:53" x14ac:dyDescent="0.75">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row>
    <row r="115" spans="1:53" x14ac:dyDescent="0.7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row>
  </sheetData>
  <mergeCells count="54">
    <mergeCell ref="Q13:R13"/>
    <mergeCell ref="E12:F12"/>
    <mergeCell ref="B38:D38"/>
    <mergeCell ref="O12:P12"/>
    <mergeCell ref="B18:D18"/>
    <mergeCell ref="M12:N12"/>
    <mergeCell ref="B17:D17"/>
    <mergeCell ref="K12:L12"/>
    <mergeCell ref="B16:D16"/>
    <mergeCell ref="B41:D41"/>
    <mergeCell ref="B40:D40"/>
    <mergeCell ref="B31:D31"/>
    <mergeCell ref="B44:D44"/>
    <mergeCell ref="K13:L13"/>
    <mergeCell ref="B42:D42"/>
    <mergeCell ref="Q11:T11"/>
    <mergeCell ref="B30:D30"/>
    <mergeCell ref="I13:J13"/>
    <mergeCell ref="B28:D28"/>
    <mergeCell ref="O13:P13"/>
    <mergeCell ref="B26:D26"/>
    <mergeCell ref="B25:D25"/>
    <mergeCell ref="I12:J12"/>
    <mergeCell ref="B23:D23"/>
    <mergeCell ref="B22:D22"/>
    <mergeCell ref="S13:T13"/>
    <mergeCell ref="B21:D21"/>
    <mergeCell ref="S12:T12"/>
    <mergeCell ref="B20:D20"/>
    <mergeCell ref="Q12:R12"/>
    <mergeCell ref="B19:D19"/>
    <mergeCell ref="K11:P11"/>
    <mergeCell ref="B15:D15"/>
    <mergeCell ref="E13:F13"/>
    <mergeCell ref="G13:H13"/>
    <mergeCell ref="E11:J11"/>
    <mergeCell ref="C11:D11"/>
    <mergeCell ref="G12:H12"/>
    <mergeCell ref="B55:R55"/>
    <mergeCell ref="B57:R57"/>
    <mergeCell ref="B53:D53"/>
    <mergeCell ref="B52:D52"/>
    <mergeCell ref="M13:N13"/>
    <mergeCell ref="B27:D27"/>
    <mergeCell ref="B49:D49"/>
    <mergeCell ref="B47:D47"/>
    <mergeCell ref="B29:D29"/>
    <mergeCell ref="B46:D46"/>
    <mergeCell ref="B51:D51"/>
    <mergeCell ref="B36:D36"/>
    <mergeCell ref="B24:D24"/>
    <mergeCell ref="B34:D34"/>
    <mergeCell ref="B33:D33"/>
    <mergeCell ref="B32:D32"/>
  </mergeCells>
  <conditionalFormatting sqref="B14:T52">
    <cfRule type="expression" dxfId="9" priority="1" stopIfTrue="1">
      <formula>MOD(ROW(), 2)=0</formula>
    </cfRule>
    <cfRule type="expression" dxfId="8" priority="2" stopIfTrue="1">
      <formula>MOD(ROW(), 2)=1</formula>
    </cfRule>
  </conditionalFormatting>
  <printOptions horizontalCentered="1"/>
  <pageMargins left="0" right="0" top="0" bottom="0" header="0.5" footer="0.5"/>
  <pageSetup scale="4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15"/>
  <sheetViews>
    <sheetView showGridLines="0" zoomScale="70" workbookViewId="0"/>
  </sheetViews>
  <sheetFormatPr defaultRowHeight="14.75" x14ac:dyDescent="0.75"/>
  <cols>
    <col min="1" max="1" width="4.86328125" customWidth="1"/>
    <col min="2" max="2" width="17.26953125" customWidth="1"/>
    <col min="3" max="3" width="21.7265625" customWidth="1"/>
    <col min="4" max="4" width="23" customWidth="1"/>
    <col min="5" max="5" width="20.7265625" customWidth="1"/>
    <col min="6" max="6" width="4" customWidth="1"/>
    <col min="7" max="7" width="20.7265625" customWidth="1"/>
    <col min="8" max="8" width="1.7265625" customWidth="1"/>
    <col min="9" max="9" width="20.7265625" customWidth="1"/>
    <col min="10" max="10" width="2.26953125" customWidth="1"/>
    <col min="11" max="11" width="20.7265625" customWidth="1"/>
    <col min="12" max="12" width="4" customWidth="1"/>
    <col min="13" max="13" width="20.7265625" customWidth="1"/>
    <col min="14" max="14" width="2.26953125" customWidth="1"/>
    <col min="15" max="15" width="20.7265625" customWidth="1"/>
    <col min="16" max="16" width="2.26953125" customWidth="1"/>
    <col min="17" max="17" width="20.7265625" customWidth="1"/>
    <col min="18" max="18" width="4" customWidth="1"/>
    <col min="19" max="19" width="22.7265625" customWidth="1"/>
    <col min="20" max="20" width="4" customWidth="1"/>
  </cols>
  <sheetData>
    <row r="1" spans="1:82" ht="12" customHeight="1" x14ac:dyDescent="0.8">
      <c r="A1" s="34"/>
      <c r="B1" s="34"/>
      <c r="C1" s="34"/>
      <c r="D1" s="35"/>
      <c r="E1" s="35"/>
      <c r="F1" s="35"/>
      <c r="G1" s="35"/>
      <c r="H1" s="35"/>
      <c r="I1" s="36"/>
      <c r="J1" s="34"/>
      <c r="K1" s="7"/>
      <c r="L1" s="7"/>
      <c r="M1" s="7"/>
      <c r="N1" s="7"/>
      <c r="O1" s="7"/>
      <c r="P1" s="7"/>
      <c r="Q1" s="7"/>
      <c r="R1" s="7"/>
      <c r="S1" s="7"/>
      <c r="T1" s="7"/>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row>
    <row r="2" spans="1:82" ht="18.75" customHeight="1" x14ac:dyDescent="0.75">
      <c r="A2" s="7"/>
      <c r="B2" s="39"/>
      <c r="C2" s="7"/>
      <c r="D2" s="39"/>
      <c r="E2" s="39"/>
      <c r="F2" s="39"/>
      <c r="G2" s="39"/>
      <c r="H2" s="39"/>
      <c r="I2" s="39"/>
      <c r="J2" s="37"/>
      <c r="K2" s="37"/>
      <c r="L2" s="37"/>
      <c r="M2" s="37"/>
      <c r="N2" s="37"/>
      <c r="O2" s="37"/>
      <c r="P2" s="37"/>
      <c r="Q2" s="37"/>
      <c r="R2" s="37"/>
      <c r="S2" s="37"/>
      <c r="T2" s="37"/>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row>
    <row r="3" spans="1:82" ht="18.75" customHeight="1" x14ac:dyDescent="0.8">
      <c r="A3" s="7"/>
      <c r="B3" s="43"/>
      <c r="C3" s="7"/>
      <c r="D3" s="43"/>
      <c r="E3" s="206" t="s">
        <v>68</v>
      </c>
      <c r="F3" s="236"/>
      <c r="G3" s="236"/>
      <c r="H3" s="236"/>
      <c r="I3" s="236"/>
      <c r="J3" s="237"/>
      <c r="K3" s="236"/>
      <c r="L3" s="237"/>
      <c r="M3" s="236"/>
      <c r="N3" s="209"/>
      <c r="O3" s="209"/>
      <c r="P3" s="209"/>
      <c r="Q3" s="210"/>
      <c r="R3" s="37"/>
      <c r="S3" s="90"/>
      <c r="T3" s="37"/>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row>
    <row r="4" spans="1:82" ht="18.75" customHeight="1" x14ac:dyDescent="0.8">
      <c r="A4" s="48"/>
      <c r="B4" s="48"/>
      <c r="C4" s="48"/>
      <c r="D4" s="48"/>
      <c r="E4" s="211" t="s">
        <v>97</v>
      </c>
      <c r="F4" s="238"/>
      <c r="G4" s="238"/>
      <c r="H4" s="238"/>
      <c r="I4" s="238"/>
      <c r="J4" s="238"/>
      <c r="K4" s="238"/>
      <c r="L4" s="238"/>
      <c r="M4" s="239"/>
      <c r="N4" s="7"/>
      <c r="O4" s="7"/>
      <c r="P4" s="7"/>
      <c r="Q4" s="213"/>
      <c r="R4" s="37"/>
      <c r="S4" s="204"/>
      <c r="T4" s="37"/>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row>
    <row r="5" spans="1:82" ht="18.75" customHeight="1" x14ac:dyDescent="0.8">
      <c r="A5" s="52"/>
      <c r="B5" s="52"/>
      <c r="C5" s="7"/>
      <c r="D5" s="7"/>
      <c r="E5" s="211" t="s">
        <v>70</v>
      </c>
      <c r="F5" s="238"/>
      <c r="G5" s="238"/>
      <c r="H5" s="238"/>
      <c r="I5" s="238"/>
      <c r="J5" s="238"/>
      <c r="K5" s="239"/>
      <c r="L5" s="240"/>
      <c r="M5" s="239"/>
      <c r="N5" s="7"/>
      <c r="O5" s="7"/>
      <c r="P5" s="7"/>
      <c r="Q5" s="213"/>
      <c r="R5" s="37"/>
      <c r="S5" s="204"/>
      <c r="T5" s="37"/>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row>
    <row r="6" spans="1:82" ht="18.75" customHeight="1" x14ac:dyDescent="0.8">
      <c r="A6" s="55"/>
      <c r="B6" s="7"/>
      <c r="C6" s="7"/>
      <c r="D6" s="7"/>
      <c r="E6" s="214" t="s">
        <v>71</v>
      </c>
      <c r="F6" s="241"/>
      <c r="G6" s="241"/>
      <c r="H6" s="241"/>
      <c r="I6" s="241"/>
      <c r="J6" s="242"/>
      <c r="K6" s="241"/>
      <c r="L6" s="242"/>
      <c r="M6" s="241"/>
      <c r="N6" s="217"/>
      <c r="O6" s="217"/>
      <c r="P6" s="217"/>
      <c r="Q6" s="218"/>
      <c r="R6" s="37"/>
      <c r="S6" s="204"/>
      <c r="T6" s="37"/>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row>
    <row r="7" spans="1:82" ht="24.75" customHeight="1" x14ac:dyDescent="0.75">
      <c r="A7" s="7"/>
      <c r="B7" s="37"/>
      <c r="C7" s="57"/>
      <c r="D7" s="57"/>
      <c r="E7" s="37"/>
      <c r="F7" s="37"/>
      <c r="G7" s="63"/>
      <c r="H7" s="37"/>
      <c r="I7" s="63"/>
      <c r="J7" s="37"/>
      <c r="K7" s="37"/>
      <c r="L7" s="37"/>
      <c r="M7" s="7"/>
      <c r="N7" s="7"/>
      <c r="O7" s="7"/>
      <c r="P7" s="7"/>
      <c r="Q7" s="7"/>
      <c r="R7" s="7"/>
      <c r="S7" s="7"/>
      <c r="T7" s="7"/>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row>
    <row r="8" spans="1:82" ht="20.25" customHeight="1" x14ac:dyDescent="0.75">
      <c r="A8" s="7"/>
      <c r="B8" s="58" t="s">
        <v>256</v>
      </c>
      <c r="C8" s="7"/>
      <c r="D8" s="7"/>
      <c r="E8" s="7"/>
      <c r="F8" s="7"/>
      <c r="G8" s="7"/>
      <c r="H8" s="7"/>
      <c r="I8" s="7"/>
      <c r="J8" s="55"/>
      <c r="K8" s="7"/>
      <c r="L8" s="7"/>
      <c r="M8" s="7"/>
      <c r="N8" s="7"/>
      <c r="O8" s="7"/>
      <c r="P8" s="7"/>
      <c r="Q8" s="7"/>
      <c r="R8" s="7"/>
      <c r="S8" s="7"/>
      <c r="T8" s="7"/>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row>
    <row r="9" spans="1:82" ht="20.25" customHeight="1" x14ac:dyDescent="0.75">
      <c r="A9" s="7"/>
      <c r="B9" s="62" t="s">
        <v>98</v>
      </c>
      <c r="C9" s="7"/>
      <c r="D9" s="7"/>
      <c r="E9" s="7"/>
      <c r="F9" s="7"/>
      <c r="G9" s="7"/>
      <c r="H9" s="7"/>
      <c r="I9" s="7"/>
      <c r="J9" s="7"/>
      <c r="K9" s="7"/>
      <c r="L9" s="7"/>
      <c r="M9" s="7"/>
      <c r="N9" s="7"/>
      <c r="O9" s="7"/>
      <c r="P9" s="7"/>
      <c r="Q9" s="7"/>
      <c r="R9" s="7"/>
      <c r="S9" s="7"/>
      <c r="T9" s="7"/>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row>
    <row r="10" spans="1:82" ht="6" customHeight="1" x14ac:dyDescent="0.75">
      <c r="A10" s="37"/>
      <c r="B10" s="219"/>
      <c r="C10" s="220"/>
      <c r="D10" s="37"/>
      <c r="E10" s="37"/>
      <c r="F10" s="37"/>
      <c r="G10" s="63"/>
      <c r="H10" s="221"/>
      <c r="I10" s="194"/>
      <c r="J10" s="37"/>
      <c r="K10" s="37"/>
      <c r="L10" s="37"/>
      <c r="M10" s="37"/>
      <c r="N10" s="37"/>
      <c r="O10" s="37"/>
      <c r="P10" s="37"/>
      <c r="Q10" s="37"/>
      <c r="R10" s="37"/>
      <c r="S10" s="37"/>
      <c r="T10" s="37"/>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row>
    <row r="11" spans="1:82" ht="21" customHeight="1" x14ac:dyDescent="0.75">
      <c r="A11" s="37"/>
      <c r="B11" s="65" t="s">
        <v>16</v>
      </c>
      <c r="C11" s="347" t="s">
        <v>257</v>
      </c>
      <c r="D11" s="347"/>
      <c r="E11" s="346">
        <v>2019</v>
      </c>
      <c r="F11" s="346"/>
      <c r="G11" s="346"/>
      <c r="H11" s="346"/>
      <c r="I11" s="346"/>
      <c r="J11" s="346"/>
      <c r="K11" s="346">
        <v>2018</v>
      </c>
      <c r="L11" s="346"/>
      <c r="M11" s="346"/>
      <c r="N11" s="346"/>
      <c r="O11" s="346"/>
      <c r="P11" s="346"/>
      <c r="Q11" s="346" t="s">
        <v>17</v>
      </c>
      <c r="R11" s="346"/>
      <c r="S11" s="346"/>
      <c r="T11" s="346"/>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row>
    <row r="12" spans="1:82" ht="41.25" customHeight="1" x14ac:dyDescent="0.75">
      <c r="A12" s="66"/>
      <c r="B12" s="66"/>
      <c r="C12" s="66"/>
      <c r="D12" s="66"/>
      <c r="E12" s="354" t="s">
        <v>306</v>
      </c>
      <c r="F12" s="354"/>
      <c r="G12" s="349" t="s">
        <v>18</v>
      </c>
      <c r="H12" s="349"/>
      <c r="I12" s="349" t="s">
        <v>19</v>
      </c>
      <c r="J12" s="349"/>
      <c r="K12" s="354" t="s">
        <v>306</v>
      </c>
      <c r="L12" s="354"/>
      <c r="M12" s="349" t="s">
        <v>18</v>
      </c>
      <c r="N12" s="349"/>
      <c r="O12" s="349" t="s">
        <v>19</v>
      </c>
      <c r="P12" s="349"/>
      <c r="Q12" s="349" t="s">
        <v>18</v>
      </c>
      <c r="R12" s="349"/>
      <c r="S12" s="349" t="s">
        <v>19</v>
      </c>
      <c r="T12" s="349"/>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row>
    <row r="13" spans="1:82" ht="18" customHeight="1" x14ac:dyDescent="0.75">
      <c r="A13" s="66"/>
      <c r="B13" s="110" t="s">
        <v>30</v>
      </c>
      <c r="C13" s="111"/>
      <c r="D13" s="111"/>
      <c r="E13" s="359" t="s">
        <v>21</v>
      </c>
      <c r="F13" s="359"/>
      <c r="G13" s="354" t="s">
        <v>22</v>
      </c>
      <c r="H13" s="354"/>
      <c r="I13" s="354" t="s">
        <v>22</v>
      </c>
      <c r="J13" s="354"/>
      <c r="K13" s="359" t="s">
        <v>21</v>
      </c>
      <c r="L13" s="359"/>
      <c r="M13" s="354" t="s">
        <v>22</v>
      </c>
      <c r="N13" s="354"/>
      <c r="O13" s="354" t="s">
        <v>22</v>
      </c>
      <c r="P13" s="354"/>
      <c r="Q13" s="354" t="s">
        <v>21</v>
      </c>
      <c r="R13" s="354"/>
      <c r="S13" s="354" t="s">
        <v>21</v>
      </c>
      <c r="T13" s="354"/>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row>
    <row r="14" spans="1:82" ht="18" customHeight="1" x14ac:dyDescent="0.75">
      <c r="A14" s="37"/>
      <c r="B14" s="5" t="s">
        <v>23</v>
      </c>
      <c r="C14" s="222"/>
      <c r="D14" s="222"/>
      <c r="E14" s="223"/>
      <c r="F14" s="224"/>
      <c r="G14" s="225"/>
      <c r="H14" s="224"/>
      <c r="I14" s="243"/>
      <c r="J14" s="227"/>
      <c r="K14" s="223"/>
      <c r="L14" s="224"/>
      <c r="M14" s="225"/>
      <c r="N14" s="224"/>
      <c r="O14" s="243"/>
      <c r="P14" s="227"/>
      <c r="Q14" s="228"/>
      <c r="R14" s="224"/>
      <c r="S14" s="244"/>
      <c r="T14" s="224"/>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row>
    <row r="15" spans="1:82" ht="18" customHeight="1" x14ac:dyDescent="0.75">
      <c r="A15" s="90"/>
      <c r="B15" s="3" t="s">
        <v>99</v>
      </c>
      <c r="C15" s="2"/>
      <c r="D15" s="2"/>
      <c r="E15" s="168">
        <v>9.3000000000000007</v>
      </c>
      <c r="F15" s="92" t="s">
        <v>21</v>
      </c>
      <c r="G15" s="166">
        <v>5685.17</v>
      </c>
      <c r="H15" s="92"/>
      <c r="I15" s="167">
        <v>19.46</v>
      </c>
      <c r="J15" s="95"/>
      <c r="K15" s="168">
        <v>9</v>
      </c>
      <c r="L15" s="92" t="s">
        <v>21</v>
      </c>
      <c r="M15" s="166">
        <v>5522.89</v>
      </c>
      <c r="N15" s="92"/>
      <c r="O15" s="167">
        <v>18.829999999999998</v>
      </c>
      <c r="P15" s="95"/>
      <c r="Q15" s="91">
        <v>2.9383167146186144</v>
      </c>
      <c r="R15" s="92" t="s">
        <v>21</v>
      </c>
      <c r="S15" s="169">
        <v>3.3457249070631971</v>
      </c>
      <c r="T15" s="92" t="s">
        <v>21</v>
      </c>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row>
    <row r="16" spans="1:82" ht="18" customHeight="1" x14ac:dyDescent="0.75">
      <c r="A16" s="37"/>
      <c r="B16" s="3" t="s">
        <v>100</v>
      </c>
      <c r="C16" s="2"/>
      <c r="D16" s="2"/>
      <c r="E16" s="91">
        <v>2.1</v>
      </c>
      <c r="F16" s="92"/>
      <c r="G16" s="93">
        <v>1283.3699999999999</v>
      </c>
      <c r="H16" s="92"/>
      <c r="I16" s="181">
        <v>4.3899999999999997</v>
      </c>
      <c r="J16" s="95"/>
      <c r="K16" s="91">
        <v>2</v>
      </c>
      <c r="L16" s="92"/>
      <c r="M16" s="93">
        <v>1248.92</v>
      </c>
      <c r="N16" s="92"/>
      <c r="O16" s="181">
        <v>4.26</v>
      </c>
      <c r="P16" s="95"/>
      <c r="Q16" s="91">
        <v>2.7583832431220574</v>
      </c>
      <c r="R16" s="92"/>
      <c r="S16" s="169">
        <v>3.051643192488263</v>
      </c>
      <c r="T16" s="92"/>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row>
    <row r="17" spans="1:82" ht="18" customHeight="1" x14ac:dyDescent="0.75">
      <c r="A17" s="37"/>
      <c r="B17" s="3" t="s">
        <v>101</v>
      </c>
      <c r="C17" s="2"/>
      <c r="D17" s="2"/>
      <c r="E17" s="91">
        <v>0.6</v>
      </c>
      <c r="F17" s="92"/>
      <c r="G17" s="93">
        <v>276.11</v>
      </c>
      <c r="H17" s="92"/>
      <c r="I17" s="181">
        <v>0.98</v>
      </c>
      <c r="J17" s="95"/>
      <c r="K17" s="91">
        <v>1.4</v>
      </c>
      <c r="L17" s="92"/>
      <c r="M17" s="93">
        <v>703.36</v>
      </c>
      <c r="N17" s="92"/>
      <c r="O17" s="181">
        <v>2.4900000000000002</v>
      </c>
      <c r="P17" s="95"/>
      <c r="Q17" s="91">
        <v>-60.744142402183805</v>
      </c>
      <c r="R17" s="92"/>
      <c r="S17" s="169">
        <v>-60.642570281124499</v>
      </c>
      <c r="T17" s="92"/>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row>
    <row r="18" spans="1:82" ht="18" customHeight="1" x14ac:dyDescent="0.75">
      <c r="A18" s="90"/>
      <c r="B18" s="3" t="s">
        <v>102</v>
      </c>
      <c r="C18" s="2"/>
      <c r="D18" s="2"/>
      <c r="E18" s="91">
        <v>5.2</v>
      </c>
      <c r="F18" s="92"/>
      <c r="G18" s="93">
        <v>3166.21</v>
      </c>
      <c r="H18" s="92"/>
      <c r="I18" s="181">
        <v>10.84</v>
      </c>
      <c r="J18" s="95"/>
      <c r="K18" s="91">
        <v>5.2</v>
      </c>
      <c r="L18" s="92"/>
      <c r="M18" s="93">
        <v>3178.08</v>
      </c>
      <c r="N18" s="92"/>
      <c r="O18" s="181">
        <v>10.84</v>
      </c>
      <c r="P18" s="95"/>
      <c r="Q18" s="91">
        <v>-0.37349594723858431</v>
      </c>
      <c r="R18" s="92"/>
      <c r="S18" s="169">
        <v>0</v>
      </c>
      <c r="T18" s="92"/>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row>
    <row r="19" spans="1:82" ht="18" customHeight="1" x14ac:dyDescent="0.75">
      <c r="A19" s="37"/>
      <c r="B19" s="4" t="s">
        <v>31</v>
      </c>
      <c r="C19" s="245"/>
      <c r="D19" s="245"/>
      <c r="E19" s="170"/>
      <c r="F19" s="171"/>
      <c r="G19" s="172"/>
      <c r="H19" s="171"/>
      <c r="I19" s="173"/>
      <c r="J19" s="174"/>
      <c r="K19" s="170"/>
      <c r="L19" s="171"/>
      <c r="M19" s="172"/>
      <c r="N19" s="171"/>
      <c r="O19" s="173"/>
      <c r="P19" s="174"/>
      <c r="Q19" s="170"/>
      <c r="R19" s="171"/>
      <c r="S19" s="176"/>
      <c r="T19" s="171"/>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row>
    <row r="20" spans="1:82" ht="18" customHeight="1" x14ac:dyDescent="0.75">
      <c r="A20" s="37"/>
      <c r="B20" s="3" t="s">
        <v>99</v>
      </c>
      <c r="C20" s="2"/>
      <c r="D20" s="2"/>
      <c r="E20" s="91">
        <v>28.2</v>
      </c>
      <c r="F20" s="92"/>
      <c r="G20" s="93">
        <v>8617.5</v>
      </c>
      <c r="H20" s="92"/>
      <c r="I20" s="181">
        <v>29.5</v>
      </c>
      <c r="J20" s="95"/>
      <c r="K20" s="91">
        <v>29.7</v>
      </c>
      <c r="L20" s="92"/>
      <c r="M20" s="93">
        <v>7938.55</v>
      </c>
      <c r="N20" s="92"/>
      <c r="O20" s="181">
        <v>27.07</v>
      </c>
      <c r="P20" s="95"/>
      <c r="Q20" s="91">
        <v>8.552569423887233</v>
      </c>
      <c r="R20" s="92"/>
      <c r="S20" s="169">
        <v>8.9767270040635392</v>
      </c>
      <c r="T20" s="92"/>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row>
    <row r="21" spans="1:82" ht="18" customHeight="1" x14ac:dyDescent="0.75">
      <c r="A21" s="37"/>
      <c r="B21" s="3" t="s">
        <v>100</v>
      </c>
      <c r="C21" s="2"/>
      <c r="D21" s="2"/>
      <c r="E21" s="91">
        <v>8</v>
      </c>
      <c r="F21" s="92"/>
      <c r="G21" s="93">
        <v>2434.67</v>
      </c>
      <c r="H21" s="92"/>
      <c r="I21" s="181">
        <v>8.34</v>
      </c>
      <c r="J21" s="95"/>
      <c r="K21" s="91">
        <v>8.5</v>
      </c>
      <c r="L21" s="92"/>
      <c r="M21" s="93">
        <v>2281.7399999999998</v>
      </c>
      <c r="N21" s="92"/>
      <c r="O21" s="181">
        <v>7.78</v>
      </c>
      <c r="P21" s="95"/>
      <c r="Q21" s="91">
        <v>6.7023411957541175</v>
      </c>
      <c r="R21" s="92"/>
      <c r="S21" s="169">
        <v>7.1979434447300772</v>
      </c>
      <c r="T21" s="92"/>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row>
    <row r="22" spans="1:82" ht="18" customHeight="1" x14ac:dyDescent="0.75">
      <c r="A22" s="90"/>
      <c r="B22" s="3" t="s">
        <v>103</v>
      </c>
      <c r="C22" s="2"/>
      <c r="D22" s="2"/>
      <c r="E22" s="91">
        <v>20.9</v>
      </c>
      <c r="F22" s="92"/>
      <c r="G22" s="93">
        <v>4216</v>
      </c>
      <c r="H22" s="92"/>
      <c r="I22" s="181">
        <v>14.43</v>
      </c>
      <c r="J22" s="95"/>
      <c r="K22" s="91">
        <v>24</v>
      </c>
      <c r="L22" s="92"/>
      <c r="M22" s="93">
        <v>3874</v>
      </c>
      <c r="N22" s="92"/>
      <c r="O22" s="181">
        <v>13.21</v>
      </c>
      <c r="P22" s="95"/>
      <c r="Q22" s="91">
        <v>8.8280846670108417</v>
      </c>
      <c r="R22" s="92"/>
      <c r="S22" s="169">
        <v>9.2354277062831187</v>
      </c>
      <c r="T22" s="9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row>
    <row r="23" spans="1:82" ht="18" customHeight="1" x14ac:dyDescent="0.75">
      <c r="A23" s="37"/>
      <c r="B23" s="3" t="s">
        <v>104</v>
      </c>
      <c r="C23" s="2"/>
      <c r="D23" s="2"/>
      <c r="E23" s="91">
        <v>18.7</v>
      </c>
      <c r="F23" s="92"/>
      <c r="G23" s="93">
        <v>896</v>
      </c>
      <c r="H23" s="92"/>
      <c r="I23" s="181">
        <v>3.07</v>
      </c>
      <c r="J23" s="95"/>
      <c r="K23" s="91">
        <v>19.7</v>
      </c>
      <c r="L23" s="92"/>
      <c r="M23" s="93">
        <v>867</v>
      </c>
      <c r="N23" s="92"/>
      <c r="O23" s="181">
        <v>2.96</v>
      </c>
      <c r="P23" s="95"/>
      <c r="Q23" s="91">
        <v>3.3448673587081892</v>
      </c>
      <c r="R23" s="92"/>
      <c r="S23" s="169">
        <v>3.7162162162162162</v>
      </c>
      <c r="T23" s="92"/>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row>
    <row r="24" spans="1:82" ht="18" customHeight="1" x14ac:dyDescent="0.75">
      <c r="A24" s="90"/>
      <c r="B24" s="3" t="s">
        <v>105</v>
      </c>
      <c r="C24" s="2"/>
      <c r="D24" s="2"/>
      <c r="E24" s="91">
        <v>5.0999999999999996</v>
      </c>
      <c r="F24" s="92"/>
      <c r="G24" s="93">
        <v>1558</v>
      </c>
      <c r="H24" s="92"/>
      <c r="I24" s="181">
        <v>5.33</v>
      </c>
      <c r="J24" s="95"/>
      <c r="K24" s="91">
        <v>5.9</v>
      </c>
      <c r="L24" s="92"/>
      <c r="M24" s="93">
        <v>1588</v>
      </c>
      <c r="N24" s="92"/>
      <c r="O24" s="181">
        <v>5.41</v>
      </c>
      <c r="P24" s="95"/>
      <c r="Q24" s="91">
        <v>-1.8891687657430731</v>
      </c>
      <c r="R24" s="92"/>
      <c r="S24" s="169">
        <v>-1.478743068391867</v>
      </c>
      <c r="T24" s="92"/>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row>
    <row r="25" spans="1:82" ht="18" customHeight="1" x14ac:dyDescent="0.75">
      <c r="A25" s="37"/>
      <c r="B25" s="4" t="s">
        <v>27</v>
      </c>
      <c r="C25" s="245"/>
      <c r="D25" s="245"/>
      <c r="E25" s="170"/>
      <c r="F25" s="171"/>
      <c r="G25" s="172"/>
      <c r="H25" s="171"/>
      <c r="I25" s="173"/>
      <c r="J25" s="174"/>
      <c r="K25" s="170"/>
      <c r="L25" s="171"/>
      <c r="M25" s="172"/>
      <c r="N25" s="171"/>
      <c r="O25" s="173"/>
      <c r="P25" s="174"/>
      <c r="Q25" s="170"/>
      <c r="R25" s="171"/>
      <c r="S25" s="176"/>
      <c r="T25" s="171"/>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row>
    <row r="26" spans="1:82" ht="18" customHeight="1" x14ac:dyDescent="0.75">
      <c r="A26" s="37"/>
      <c r="B26" s="235" t="s">
        <v>85</v>
      </c>
      <c r="C26" s="2"/>
      <c r="D26" s="2"/>
      <c r="E26" s="91"/>
      <c r="F26" s="92"/>
      <c r="G26" s="93"/>
      <c r="H26" s="92"/>
      <c r="I26" s="181"/>
      <c r="J26" s="95"/>
      <c r="K26" s="91"/>
      <c r="L26" s="92"/>
      <c r="M26" s="93"/>
      <c r="N26" s="92"/>
      <c r="O26" s="181"/>
      <c r="P26" s="95"/>
      <c r="Q26" s="91"/>
      <c r="R26" s="92"/>
      <c r="S26" s="169"/>
      <c r="T26" s="92"/>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row>
    <row r="27" spans="1:82" ht="18" customHeight="1" x14ac:dyDescent="0.75">
      <c r="A27" s="90"/>
      <c r="B27" s="3" t="s">
        <v>99</v>
      </c>
      <c r="C27" s="2"/>
      <c r="D27" s="2"/>
      <c r="E27" s="91"/>
      <c r="F27" s="92"/>
      <c r="G27" s="93"/>
      <c r="H27" s="92"/>
      <c r="I27" s="181"/>
      <c r="J27" s="95"/>
      <c r="K27" s="91"/>
      <c r="L27" s="92"/>
      <c r="M27" s="93"/>
      <c r="N27" s="92"/>
      <c r="O27" s="181"/>
      <c r="P27" s="95"/>
      <c r="Q27" s="91"/>
      <c r="R27" s="92"/>
      <c r="S27" s="169"/>
      <c r="T27" s="92"/>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row>
    <row r="28" spans="1:82" ht="18" customHeight="1" x14ac:dyDescent="0.75">
      <c r="A28" s="37"/>
      <c r="B28" s="3" t="s">
        <v>100</v>
      </c>
      <c r="C28" s="2"/>
      <c r="D28" s="2"/>
      <c r="E28" s="91"/>
      <c r="F28" s="92"/>
      <c r="G28" s="93"/>
      <c r="H28" s="92"/>
      <c r="I28" s="181"/>
      <c r="J28" s="95"/>
      <c r="K28" s="91"/>
      <c r="L28" s="92"/>
      <c r="M28" s="93"/>
      <c r="N28" s="92"/>
      <c r="O28" s="181"/>
      <c r="P28" s="95"/>
      <c r="Q28" s="91"/>
      <c r="R28" s="92"/>
      <c r="S28" s="169"/>
      <c r="T28" s="92"/>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row>
    <row r="29" spans="1:82" ht="18" customHeight="1" x14ac:dyDescent="0.75">
      <c r="A29" s="90"/>
      <c r="B29" s="3" t="s">
        <v>106</v>
      </c>
      <c r="C29" s="2"/>
      <c r="D29" s="2"/>
      <c r="E29" s="91"/>
      <c r="F29" s="92"/>
      <c r="G29" s="93"/>
      <c r="H29" s="92"/>
      <c r="I29" s="181"/>
      <c r="J29" s="95"/>
      <c r="K29" s="91"/>
      <c r="L29" s="92"/>
      <c r="M29" s="93"/>
      <c r="N29" s="92"/>
      <c r="O29" s="181"/>
      <c r="P29" s="95"/>
      <c r="Q29" s="91"/>
      <c r="R29" s="92"/>
      <c r="S29" s="169"/>
      <c r="T29" s="92"/>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row>
    <row r="30" spans="1:82" ht="18" customHeight="1" x14ac:dyDescent="0.75">
      <c r="A30" s="90"/>
      <c r="B30" s="3" t="s">
        <v>107</v>
      </c>
      <c r="C30" s="2"/>
      <c r="D30" s="2"/>
      <c r="E30" s="91"/>
      <c r="F30" s="92"/>
      <c r="G30" s="93"/>
      <c r="H30" s="92"/>
      <c r="I30" s="181"/>
      <c r="J30" s="95"/>
      <c r="K30" s="91"/>
      <c r="L30" s="92"/>
      <c r="M30" s="93"/>
      <c r="N30" s="92"/>
      <c r="O30" s="181"/>
      <c r="P30" s="95"/>
      <c r="Q30" s="91"/>
      <c r="R30" s="92"/>
      <c r="S30" s="169"/>
      <c r="T30" s="92"/>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row>
    <row r="31" spans="1:82" ht="18" customHeight="1" x14ac:dyDescent="0.75">
      <c r="A31" s="90"/>
      <c r="B31" s="3" t="s">
        <v>108</v>
      </c>
      <c r="C31" s="2"/>
      <c r="D31" s="2"/>
      <c r="E31" s="91"/>
      <c r="F31" s="92"/>
      <c r="G31" s="93"/>
      <c r="H31" s="92"/>
      <c r="I31" s="181"/>
      <c r="J31" s="95"/>
      <c r="K31" s="91"/>
      <c r="L31" s="92"/>
      <c r="M31" s="93"/>
      <c r="N31" s="92"/>
      <c r="O31" s="181"/>
      <c r="P31" s="95"/>
      <c r="Q31" s="91"/>
      <c r="R31" s="92"/>
      <c r="S31" s="169"/>
      <c r="T31" s="92"/>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row>
    <row r="32" spans="1:82" ht="18" customHeight="1" x14ac:dyDescent="0.75">
      <c r="A32" s="37"/>
      <c r="B32" s="3" t="s">
        <v>109</v>
      </c>
      <c r="C32" s="2"/>
      <c r="D32" s="2"/>
      <c r="E32" s="91"/>
      <c r="F32" s="92"/>
      <c r="G32" s="93"/>
      <c r="H32" s="92"/>
      <c r="I32" s="181"/>
      <c r="J32" s="95"/>
      <c r="K32" s="91"/>
      <c r="L32" s="92"/>
      <c r="M32" s="93"/>
      <c r="N32" s="92"/>
      <c r="O32" s="181"/>
      <c r="P32" s="95"/>
      <c r="Q32" s="91"/>
      <c r="R32" s="92"/>
      <c r="S32" s="169"/>
      <c r="T32" s="92"/>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row>
    <row r="33" spans="1:82" ht="18" customHeight="1" x14ac:dyDescent="0.75">
      <c r="A33" s="37"/>
      <c r="B33" s="235" t="s">
        <v>91</v>
      </c>
      <c r="C33" s="2"/>
      <c r="D33" s="2"/>
      <c r="E33" s="91"/>
      <c r="F33" s="92"/>
      <c r="G33" s="93"/>
      <c r="H33" s="92"/>
      <c r="I33" s="181"/>
      <c r="J33" s="95"/>
      <c r="K33" s="91"/>
      <c r="L33" s="92"/>
      <c r="M33" s="93"/>
      <c r="N33" s="92"/>
      <c r="O33" s="181"/>
      <c r="P33" s="95"/>
      <c r="Q33" s="91"/>
      <c r="R33" s="92"/>
      <c r="S33" s="169"/>
      <c r="T33" s="92"/>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row>
    <row r="34" spans="1:82" ht="18" customHeight="1" x14ac:dyDescent="0.75">
      <c r="A34" s="90"/>
      <c r="B34" s="3" t="s">
        <v>99</v>
      </c>
      <c r="C34" s="2"/>
      <c r="D34" s="2"/>
      <c r="E34" s="91"/>
      <c r="F34" s="92"/>
      <c r="G34" s="93"/>
      <c r="H34" s="92"/>
      <c r="I34" s="181"/>
      <c r="J34" s="95"/>
      <c r="K34" s="91"/>
      <c r="L34" s="92"/>
      <c r="M34" s="93"/>
      <c r="N34" s="92"/>
      <c r="O34" s="181"/>
      <c r="P34" s="95"/>
      <c r="Q34" s="91"/>
      <c r="R34" s="92"/>
      <c r="S34" s="169"/>
      <c r="T34" s="92"/>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row>
    <row r="35" spans="1:82" ht="18" customHeight="1" x14ac:dyDescent="0.75">
      <c r="A35" s="37"/>
      <c r="B35" s="3" t="s">
        <v>100</v>
      </c>
      <c r="C35" s="2"/>
      <c r="D35" s="2"/>
      <c r="E35" s="91"/>
      <c r="F35" s="92"/>
      <c r="G35" s="93"/>
      <c r="H35" s="92"/>
      <c r="I35" s="181"/>
      <c r="J35" s="95"/>
      <c r="K35" s="91"/>
      <c r="L35" s="92"/>
      <c r="M35" s="93"/>
      <c r="N35" s="92"/>
      <c r="O35" s="181"/>
      <c r="P35" s="95"/>
      <c r="Q35" s="91"/>
      <c r="R35" s="92"/>
      <c r="S35" s="169"/>
      <c r="T35" s="9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row>
    <row r="36" spans="1:82" ht="18" customHeight="1" x14ac:dyDescent="0.75">
      <c r="A36" s="90"/>
      <c r="B36" s="3" t="s">
        <v>106</v>
      </c>
      <c r="C36" s="2"/>
      <c r="D36" s="2"/>
      <c r="E36" s="91"/>
      <c r="F36" s="92"/>
      <c r="G36" s="93"/>
      <c r="H36" s="92"/>
      <c r="I36" s="181"/>
      <c r="J36" s="95"/>
      <c r="K36" s="91"/>
      <c r="L36" s="92"/>
      <c r="M36" s="93"/>
      <c r="N36" s="92"/>
      <c r="O36" s="181"/>
      <c r="P36" s="95"/>
      <c r="Q36" s="91"/>
      <c r="R36" s="92"/>
      <c r="S36" s="169"/>
      <c r="T36" s="9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row>
    <row r="37" spans="1:82" ht="18" customHeight="1" x14ac:dyDescent="0.75">
      <c r="A37" s="37"/>
      <c r="B37" s="3" t="s">
        <v>109</v>
      </c>
      <c r="C37" s="2"/>
      <c r="D37" s="2"/>
      <c r="E37" s="91"/>
      <c r="F37" s="92"/>
      <c r="G37" s="93"/>
      <c r="H37" s="92"/>
      <c r="I37" s="181"/>
      <c r="J37" s="95"/>
      <c r="K37" s="91"/>
      <c r="L37" s="92"/>
      <c r="M37" s="93"/>
      <c r="N37" s="92"/>
      <c r="O37" s="181"/>
      <c r="P37" s="95"/>
      <c r="Q37" s="91"/>
      <c r="R37" s="92"/>
      <c r="S37" s="169"/>
      <c r="T37" s="9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row>
    <row r="38" spans="1:82" ht="18" customHeight="1" x14ac:dyDescent="0.75">
      <c r="A38" s="37"/>
      <c r="B38" s="235" t="s">
        <v>110</v>
      </c>
      <c r="C38" s="2"/>
      <c r="D38" s="2"/>
      <c r="E38" s="91"/>
      <c r="F38" s="92"/>
      <c r="G38" s="93"/>
      <c r="H38" s="92"/>
      <c r="I38" s="181"/>
      <c r="J38" s="95"/>
      <c r="K38" s="91"/>
      <c r="L38" s="92"/>
      <c r="M38" s="93"/>
      <c r="N38" s="92"/>
      <c r="O38" s="181"/>
      <c r="P38" s="95"/>
      <c r="Q38" s="91"/>
      <c r="R38" s="92"/>
      <c r="S38" s="169"/>
      <c r="T38" s="92"/>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row>
    <row r="39" spans="1:82" ht="18" customHeight="1" x14ac:dyDescent="0.75">
      <c r="A39" s="90"/>
      <c r="B39" s="3" t="s">
        <v>99</v>
      </c>
      <c r="C39" s="2"/>
      <c r="D39" s="2"/>
      <c r="E39" s="91"/>
      <c r="F39" s="92"/>
      <c r="G39" s="93"/>
      <c r="H39" s="92"/>
      <c r="I39" s="181"/>
      <c r="J39" s="95"/>
      <c r="K39" s="91"/>
      <c r="L39" s="92"/>
      <c r="M39" s="93"/>
      <c r="N39" s="92"/>
      <c r="O39" s="181"/>
      <c r="P39" s="95"/>
      <c r="Q39" s="91"/>
      <c r="R39" s="92"/>
      <c r="S39" s="169"/>
      <c r="T39" s="92"/>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row>
    <row r="40" spans="1:82" ht="18" customHeight="1" x14ac:dyDescent="0.75">
      <c r="A40" s="37"/>
      <c r="B40" s="3" t="s">
        <v>100</v>
      </c>
      <c r="C40" s="2"/>
      <c r="D40" s="2"/>
      <c r="E40" s="91"/>
      <c r="F40" s="92"/>
      <c r="G40" s="93"/>
      <c r="H40" s="92"/>
      <c r="I40" s="181"/>
      <c r="J40" s="95"/>
      <c r="K40" s="91"/>
      <c r="L40" s="92"/>
      <c r="M40" s="93"/>
      <c r="N40" s="92"/>
      <c r="O40" s="181"/>
      <c r="P40" s="95"/>
      <c r="Q40" s="91"/>
      <c r="R40" s="92"/>
      <c r="S40" s="169"/>
      <c r="T40" s="92"/>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row>
    <row r="41" spans="1:82" ht="18" customHeight="1" x14ac:dyDescent="0.75">
      <c r="A41" s="37"/>
      <c r="B41" s="3" t="s">
        <v>109</v>
      </c>
      <c r="C41" s="2"/>
      <c r="D41" s="2"/>
      <c r="E41" s="91">
        <v>38.200000000000003</v>
      </c>
      <c r="F41" s="92"/>
      <c r="G41" s="93">
        <v>442.93</v>
      </c>
      <c r="H41" s="92"/>
      <c r="I41" s="181">
        <v>1.6</v>
      </c>
      <c r="J41" s="95"/>
      <c r="K41" s="91"/>
      <c r="L41" s="92"/>
      <c r="M41" s="93"/>
      <c r="N41" s="92"/>
      <c r="O41" s="181"/>
      <c r="P41" s="95"/>
      <c r="Q41" s="91"/>
      <c r="R41" s="92"/>
      <c r="S41" s="169"/>
      <c r="T41" s="92"/>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row>
    <row r="42" spans="1:82" ht="18" customHeight="1" x14ac:dyDescent="0.75">
      <c r="A42" s="37"/>
      <c r="B42" s="235" t="s">
        <v>81</v>
      </c>
      <c r="C42" s="2"/>
      <c r="D42" s="2"/>
      <c r="E42" s="91"/>
      <c r="F42" s="92"/>
      <c r="G42" s="93"/>
      <c r="H42" s="92"/>
      <c r="I42" s="181"/>
      <c r="J42" s="95"/>
      <c r="K42" s="91"/>
      <c r="L42" s="92"/>
      <c r="M42" s="93"/>
      <c r="N42" s="92"/>
      <c r="O42" s="181"/>
      <c r="P42" s="95"/>
      <c r="Q42" s="91"/>
      <c r="R42" s="92"/>
      <c r="S42" s="169"/>
      <c r="T42" s="92"/>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row>
    <row r="43" spans="1:82" ht="18" customHeight="1" x14ac:dyDescent="0.75">
      <c r="A43" s="90"/>
      <c r="B43" s="3" t="s">
        <v>99</v>
      </c>
      <c r="C43" s="2"/>
      <c r="D43" s="2"/>
      <c r="E43" s="91">
        <v>86.2</v>
      </c>
      <c r="F43" s="92"/>
      <c r="G43" s="93">
        <v>1179.1500000000001</v>
      </c>
      <c r="H43" s="92"/>
      <c r="I43" s="181">
        <v>3.87</v>
      </c>
      <c r="J43" s="95"/>
      <c r="K43" s="91">
        <v>97.8</v>
      </c>
      <c r="L43" s="92"/>
      <c r="M43" s="93">
        <v>1169.07</v>
      </c>
      <c r="N43" s="92"/>
      <c r="O43" s="181">
        <v>3.84</v>
      </c>
      <c r="P43" s="95"/>
      <c r="Q43" s="91">
        <v>0.86222381893299804</v>
      </c>
      <c r="R43" s="92"/>
      <c r="S43" s="169">
        <v>0.78125</v>
      </c>
      <c r="T43" s="92"/>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row>
    <row r="44" spans="1:82" ht="18" customHeight="1" x14ac:dyDescent="0.75">
      <c r="A44" s="37"/>
      <c r="B44" s="3" t="s">
        <v>100</v>
      </c>
      <c r="C44" s="2"/>
      <c r="D44" s="2"/>
      <c r="E44" s="91">
        <v>24.5</v>
      </c>
      <c r="F44" s="92"/>
      <c r="G44" s="93">
        <v>334.43</v>
      </c>
      <c r="H44" s="92"/>
      <c r="I44" s="181">
        <v>1.1000000000000001</v>
      </c>
      <c r="J44" s="95"/>
      <c r="K44" s="91">
        <v>27.1</v>
      </c>
      <c r="L44" s="92"/>
      <c r="M44" s="93">
        <v>324.12</v>
      </c>
      <c r="N44" s="92"/>
      <c r="O44" s="181">
        <v>1.06</v>
      </c>
      <c r="P44" s="95"/>
      <c r="Q44" s="91">
        <v>3.1809206466740712</v>
      </c>
      <c r="R44" s="92"/>
      <c r="S44" s="169">
        <v>3.7735849056603774</v>
      </c>
      <c r="T44" s="92"/>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row>
    <row r="45" spans="1:82" ht="18" customHeight="1" x14ac:dyDescent="0.75">
      <c r="A45" s="37"/>
      <c r="B45" s="3" t="s">
        <v>111</v>
      </c>
      <c r="C45" s="2"/>
      <c r="D45" s="2"/>
      <c r="E45" s="91">
        <v>35.700000000000003</v>
      </c>
      <c r="F45" s="92"/>
      <c r="G45" s="93">
        <v>289.93</v>
      </c>
      <c r="H45" s="92"/>
      <c r="I45" s="181">
        <v>0.99</v>
      </c>
      <c r="J45" s="95"/>
      <c r="K45" s="91">
        <v>32.700000000000003</v>
      </c>
      <c r="L45" s="92"/>
      <c r="M45" s="93">
        <v>239.36</v>
      </c>
      <c r="N45" s="92"/>
      <c r="O45" s="181">
        <v>0.82</v>
      </c>
      <c r="P45" s="95"/>
      <c r="Q45" s="91">
        <v>21.12717245989305</v>
      </c>
      <c r="R45" s="92"/>
      <c r="S45" s="169">
        <v>20.73170731707317</v>
      </c>
      <c r="T45" s="92"/>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row>
    <row r="46" spans="1:82" ht="18" customHeight="1" x14ac:dyDescent="0.75">
      <c r="A46" s="37"/>
      <c r="B46" s="246" t="s">
        <v>32</v>
      </c>
      <c r="C46" s="246"/>
      <c r="D46" s="246"/>
      <c r="E46" s="152">
        <v>32.154457295046228</v>
      </c>
      <c r="F46" s="153" t="s">
        <v>21</v>
      </c>
      <c r="G46" s="154">
        <v>30913.656267887807</v>
      </c>
      <c r="H46" s="153"/>
      <c r="I46" s="247">
        <v>105.83901663246888</v>
      </c>
      <c r="J46" s="156"/>
      <c r="K46" s="152">
        <v>32.17694933316767</v>
      </c>
      <c r="L46" s="153" t="s">
        <v>21</v>
      </c>
      <c r="M46" s="154">
        <v>29695.113050944477</v>
      </c>
      <c r="N46" s="153"/>
      <c r="O46" s="247">
        <v>101.24772995849764</v>
      </c>
      <c r="P46" s="156"/>
      <c r="Q46" s="152">
        <v>4.1035143218778707</v>
      </c>
      <c r="R46" s="153" t="s">
        <v>21</v>
      </c>
      <c r="S46" s="158">
        <v>4.5347057912836704</v>
      </c>
      <c r="T46" s="153" t="s">
        <v>21</v>
      </c>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row>
    <row r="47" spans="1:82" ht="15.75" x14ac:dyDescent="0.75">
      <c r="A47" s="37"/>
      <c r="B47" s="37"/>
      <c r="C47" s="37"/>
      <c r="D47" s="37"/>
      <c r="E47" s="37"/>
      <c r="F47" s="37"/>
      <c r="G47" s="63"/>
      <c r="H47" s="37"/>
      <c r="I47" s="63"/>
      <c r="J47" s="37"/>
      <c r="K47" s="37"/>
      <c r="L47" s="37"/>
      <c r="M47" s="37"/>
      <c r="N47" s="37"/>
      <c r="O47" s="37"/>
      <c r="P47" s="37"/>
      <c r="Q47" s="37"/>
      <c r="R47" s="37"/>
      <c r="S47" s="37"/>
      <c r="T47" s="37"/>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row>
    <row r="48" spans="1:82" ht="35.15" customHeight="1" x14ac:dyDescent="0.75">
      <c r="B48" s="342" t="s">
        <v>258</v>
      </c>
      <c r="C48" s="342"/>
      <c r="D48" s="342"/>
      <c r="E48" s="342"/>
      <c r="F48" s="342"/>
      <c r="G48" s="342"/>
      <c r="H48" s="342"/>
      <c r="I48" s="342"/>
      <c r="J48" s="342"/>
      <c r="K48" s="342"/>
      <c r="L48" s="342"/>
      <c r="M48" s="342"/>
      <c r="N48" s="342"/>
      <c r="O48" s="342"/>
      <c r="P48" s="342"/>
      <c r="Q48" s="342"/>
      <c r="R48" s="342"/>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row>
    <row r="49" spans="2:82" x14ac:dyDescent="0.75">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row>
    <row r="50" spans="2:82" ht="35.15" customHeight="1" x14ac:dyDescent="0.75">
      <c r="B50" s="342" t="s">
        <v>259</v>
      </c>
      <c r="C50" s="342"/>
      <c r="D50" s="342"/>
      <c r="E50" s="342"/>
      <c r="F50" s="342"/>
      <c r="G50" s="342"/>
      <c r="H50" s="342"/>
      <c r="I50" s="342"/>
      <c r="J50" s="342"/>
      <c r="K50" s="342"/>
      <c r="L50" s="342"/>
      <c r="M50" s="342"/>
      <c r="N50" s="342"/>
      <c r="O50" s="342"/>
      <c r="P50" s="342"/>
      <c r="Q50" s="342"/>
      <c r="R50" s="342"/>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row>
    <row r="51" spans="2:82" x14ac:dyDescent="0.75">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row>
    <row r="52" spans="2:82" x14ac:dyDescent="0.75">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row>
    <row r="53" spans="2:82" x14ac:dyDescent="0.75">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row>
    <row r="54" spans="2:82" x14ac:dyDescent="0.75">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row>
    <row r="55" spans="2:82" x14ac:dyDescent="0.75">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row>
    <row r="56" spans="2:82" x14ac:dyDescent="0.75">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row>
    <row r="57" spans="2:82" x14ac:dyDescent="0.75">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row>
    <row r="58" spans="2:82" x14ac:dyDescent="0.75">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row>
    <row r="59" spans="2:82" x14ac:dyDescent="0.75">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row>
    <row r="60" spans="2:82" x14ac:dyDescent="0.75">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row>
    <row r="61" spans="2:82" x14ac:dyDescent="0.75">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row>
    <row r="62" spans="2:82" x14ac:dyDescent="0.75">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row>
    <row r="63" spans="2:82" x14ac:dyDescent="0.75">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row>
    <row r="64" spans="2:82" x14ac:dyDescent="0.75">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row>
    <row r="65" spans="25:82" x14ac:dyDescent="0.75">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row>
    <row r="66" spans="25:82" x14ac:dyDescent="0.75">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row>
    <row r="67" spans="25:82" x14ac:dyDescent="0.75">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row>
    <row r="68" spans="25:82" x14ac:dyDescent="0.75">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row>
    <row r="69" spans="25:82" x14ac:dyDescent="0.75">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row>
    <row r="70" spans="25:82" x14ac:dyDescent="0.75">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row>
    <row r="71" spans="25:82" x14ac:dyDescent="0.75">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row>
    <row r="72" spans="25:82" x14ac:dyDescent="0.75">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row>
    <row r="73" spans="25:82" x14ac:dyDescent="0.75">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row>
    <row r="74" spans="25:82" x14ac:dyDescent="0.75">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row>
    <row r="75" spans="25:82" x14ac:dyDescent="0.75">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row>
    <row r="76" spans="25:82" x14ac:dyDescent="0.75">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row>
    <row r="77" spans="25:82" x14ac:dyDescent="0.75">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row>
    <row r="78" spans="25:82" x14ac:dyDescent="0.75">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row>
    <row r="79" spans="25:82" x14ac:dyDescent="0.75">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row>
    <row r="80" spans="25:82" x14ac:dyDescent="0.75">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row>
    <row r="81" spans="1:82" x14ac:dyDescent="0.75">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row>
    <row r="82" spans="1:82" x14ac:dyDescent="0.75">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row>
    <row r="83" spans="1:82" x14ac:dyDescent="0.75">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row>
    <row r="84" spans="1:82" x14ac:dyDescent="0.75">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row>
    <row r="85" spans="1:82" x14ac:dyDescent="0.7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row>
    <row r="86" spans="1:82" x14ac:dyDescent="0.75">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row>
    <row r="87" spans="1:82" x14ac:dyDescent="0.75">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row>
    <row r="88" spans="1:82" x14ac:dyDescent="0.75">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row>
    <row r="89" spans="1:82" x14ac:dyDescent="0.75">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row>
    <row r="90" spans="1:82" x14ac:dyDescent="0.75">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row>
    <row r="91" spans="1:82" x14ac:dyDescent="0.75">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row>
    <row r="92" spans="1:82" x14ac:dyDescent="0.75">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row>
    <row r="93" spans="1:82" x14ac:dyDescent="0.75">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row>
    <row r="94" spans="1:82" x14ac:dyDescent="0.7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row>
    <row r="95" spans="1:82" x14ac:dyDescent="0.7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row>
    <row r="96" spans="1:82" x14ac:dyDescent="0.75">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row>
    <row r="97" spans="1:82" x14ac:dyDescent="0.75">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row>
    <row r="98" spans="1:82" x14ac:dyDescent="0.75">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row>
    <row r="99" spans="1:82" x14ac:dyDescent="0.75">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row>
    <row r="100" spans="1:82" x14ac:dyDescent="0.75">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row>
    <row r="101" spans="1:82" x14ac:dyDescent="0.75">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row>
    <row r="102" spans="1:82" x14ac:dyDescent="0.7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row>
    <row r="103" spans="1:82" x14ac:dyDescent="0.75">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row>
    <row r="104" spans="1:82" x14ac:dyDescent="0.75">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row>
    <row r="105" spans="1:82" x14ac:dyDescent="0.7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row>
    <row r="106" spans="1:82" x14ac:dyDescent="0.75">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row>
    <row r="107" spans="1:82" x14ac:dyDescent="0.75">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row>
    <row r="108" spans="1:82" x14ac:dyDescent="0.75">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row>
    <row r="109" spans="1:82" x14ac:dyDescent="0.75">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row>
    <row r="110" spans="1:82" x14ac:dyDescent="0.75">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row>
    <row r="111" spans="1:82" x14ac:dyDescent="0.75">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row>
    <row r="112" spans="1:82" x14ac:dyDescent="0.75">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row>
    <row r="113" spans="1:82" x14ac:dyDescent="0.75">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row>
    <row r="114" spans="1:82" x14ac:dyDescent="0.75">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row>
    <row r="115" spans="1:82" x14ac:dyDescent="0.7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row>
  </sheetData>
  <mergeCells count="22">
    <mergeCell ref="E13:F13"/>
    <mergeCell ref="O13:P13"/>
    <mergeCell ref="M13:N13"/>
    <mergeCell ref="K13:L13"/>
    <mergeCell ref="I13:J13"/>
    <mergeCell ref="G13:H13"/>
    <mergeCell ref="C11:D11"/>
    <mergeCell ref="M12:N12"/>
    <mergeCell ref="K12:L12"/>
    <mergeCell ref="B48:R48"/>
    <mergeCell ref="B50:R50"/>
    <mergeCell ref="Q11:T11"/>
    <mergeCell ref="K11:P11"/>
    <mergeCell ref="S12:T12"/>
    <mergeCell ref="Q12:R12"/>
    <mergeCell ref="E11:J11"/>
    <mergeCell ref="O12:P12"/>
    <mergeCell ref="I12:J12"/>
    <mergeCell ref="S13:T13"/>
    <mergeCell ref="G12:H12"/>
    <mergeCell ref="Q13:R13"/>
    <mergeCell ref="E12:F12"/>
  </mergeCells>
  <conditionalFormatting sqref="B14:T45">
    <cfRule type="expression" dxfId="7" priority="1" stopIfTrue="1">
      <formula>MOD(ROW(), 2)=0</formula>
    </cfRule>
    <cfRule type="expression" dxfId="6" priority="2" stopIfTrue="1">
      <formula>MOD(ROW(), 2)=1</formula>
    </cfRule>
  </conditionalFormatting>
  <printOptions horizontalCentered="1"/>
  <pageMargins left="0" right="0" top="0" bottom="0" header="0.5" footer="0.5"/>
  <pageSetup scale="4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B115"/>
  <sheetViews>
    <sheetView showGridLines="0" zoomScale="70" workbookViewId="0"/>
  </sheetViews>
  <sheetFormatPr defaultRowHeight="14.75" x14ac:dyDescent="0.75"/>
  <cols>
    <col min="1" max="1" width="4.86328125" customWidth="1"/>
    <col min="2" max="2" width="17.26953125" customWidth="1"/>
    <col min="3" max="3" width="21.7265625" customWidth="1"/>
    <col min="4" max="5" width="20.7265625" customWidth="1"/>
    <col min="6" max="6" width="4" customWidth="1"/>
    <col min="7" max="7" width="20.7265625" customWidth="1"/>
    <col min="8" max="8" width="1.7265625" customWidth="1"/>
    <col min="9" max="9" width="20.7265625" customWidth="1"/>
    <col min="10" max="10" width="2.26953125" customWidth="1"/>
    <col min="11" max="11" width="20.7265625" customWidth="1"/>
    <col min="12" max="12" width="4" customWidth="1"/>
    <col min="13" max="13" width="20.7265625" customWidth="1"/>
    <col min="14" max="14" width="2.26953125" customWidth="1"/>
    <col min="15" max="15" width="20.7265625" customWidth="1"/>
    <col min="16" max="16" width="2.26953125" customWidth="1"/>
    <col min="17" max="17" width="20.7265625" customWidth="1"/>
    <col min="18" max="18" width="4" customWidth="1"/>
    <col min="19" max="19" width="22.7265625" customWidth="1"/>
    <col min="20" max="20" width="4" customWidth="1"/>
  </cols>
  <sheetData>
    <row r="1" spans="1:54" ht="12" customHeight="1" x14ac:dyDescent="0.8">
      <c r="A1" s="34"/>
      <c r="B1" s="34"/>
      <c r="C1" s="34"/>
      <c r="D1" s="35"/>
      <c r="E1" s="35"/>
      <c r="F1" s="35"/>
      <c r="G1" s="35"/>
      <c r="H1" s="35"/>
      <c r="I1" s="36"/>
      <c r="J1" s="34"/>
      <c r="K1" s="7"/>
      <c r="L1" s="7"/>
      <c r="M1" s="7"/>
      <c r="N1" s="7"/>
      <c r="O1" s="7"/>
      <c r="P1" s="7"/>
      <c r="Q1" s="7"/>
      <c r="R1" s="7"/>
      <c r="S1" s="7"/>
      <c r="T1" s="7"/>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row>
    <row r="2" spans="1:54" ht="18.75" customHeight="1" x14ac:dyDescent="0.75">
      <c r="A2" s="7"/>
      <c r="B2" s="39"/>
      <c r="C2" s="7"/>
      <c r="D2" s="39"/>
      <c r="E2" s="39"/>
      <c r="F2" s="39"/>
      <c r="G2" s="39"/>
      <c r="H2" s="39"/>
      <c r="I2" s="39"/>
      <c r="J2" s="37"/>
      <c r="K2" s="37"/>
      <c r="L2" s="37"/>
      <c r="M2" s="37"/>
      <c r="N2" s="37"/>
      <c r="O2" s="37"/>
      <c r="P2" s="37"/>
      <c r="Q2" s="37"/>
      <c r="R2" s="37"/>
      <c r="S2" s="37"/>
      <c r="T2" s="37"/>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row>
    <row r="3" spans="1:54" ht="18.75" customHeight="1" x14ac:dyDescent="0.8">
      <c r="A3" s="7"/>
      <c r="B3" s="43"/>
      <c r="C3" s="7"/>
      <c r="D3" s="43"/>
      <c r="E3" s="206" t="s">
        <v>68</v>
      </c>
      <c r="F3" s="248"/>
      <c r="G3" s="248"/>
      <c r="H3" s="248"/>
      <c r="I3" s="248"/>
      <c r="J3" s="209"/>
      <c r="K3" s="209"/>
      <c r="L3" s="209"/>
      <c r="M3" s="209"/>
      <c r="N3" s="209"/>
      <c r="O3" s="210"/>
      <c r="P3" s="7"/>
      <c r="Q3" s="7"/>
      <c r="R3" s="37"/>
      <c r="S3" s="90"/>
      <c r="T3" s="37"/>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row>
    <row r="4" spans="1:54" ht="18.75" customHeight="1" x14ac:dyDescent="0.8">
      <c r="A4" s="48"/>
      <c r="B4" s="48"/>
      <c r="C4" s="48"/>
      <c r="D4" s="48"/>
      <c r="E4" s="211" t="s">
        <v>69</v>
      </c>
      <c r="F4" s="48"/>
      <c r="G4" s="48"/>
      <c r="H4" s="48"/>
      <c r="I4" s="48"/>
      <c r="J4" s="7"/>
      <c r="K4" s="7"/>
      <c r="L4" s="7"/>
      <c r="M4" s="7"/>
      <c r="N4" s="7"/>
      <c r="O4" s="213"/>
      <c r="P4" s="7"/>
      <c r="Q4" s="7"/>
      <c r="R4" s="37"/>
      <c r="S4" s="204"/>
      <c r="T4" s="37"/>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row>
    <row r="5" spans="1:54" ht="18.75" customHeight="1" x14ac:dyDescent="0.8">
      <c r="A5" s="52"/>
      <c r="B5" s="52"/>
      <c r="C5" s="7"/>
      <c r="D5" s="7"/>
      <c r="E5" s="211" t="s">
        <v>70</v>
      </c>
      <c r="F5" s="52"/>
      <c r="G5" s="52"/>
      <c r="H5" s="52"/>
      <c r="I5" s="52"/>
      <c r="J5" s="7"/>
      <c r="K5" s="7"/>
      <c r="L5" s="7"/>
      <c r="M5" s="7"/>
      <c r="N5" s="7"/>
      <c r="O5" s="213"/>
      <c r="P5" s="7"/>
      <c r="Q5" s="7"/>
      <c r="R5" s="37"/>
      <c r="S5" s="204"/>
      <c r="T5" s="37"/>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row>
    <row r="6" spans="1:54" ht="18.75" customHeight="1" x14ac:dyDescent="0.8">
      <c r="A6" s="55"/>
      <c r="B6" s="7"/>
      <c r="C6" s="7"/>
      <c r="D6" s="7"/>
      <c r="E6" s="214" t="s">
        <v>71</v>
      </c>
      <c r="F6" s="249"/>
      <c r="G6" s="217"/>
      <c r="H6" s="217"/>
      <c r="I6" s="217"/>
      <c r="J6" s="217"/>
      <c r="K6" s="217"/>
      <c r="L6" s="217"/>
      <c r="M6" s="217"/>
      <c r="N6" s="217"/>
      <c r="O6" s="218"/>
      <c r="P6" s="7"/>
      <c r="Q6" s="7"/>
      <c r="R6" s="37"/>
      <c r="S6" s="204"/>
      <c r="T6" s="37"/>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row>
    <row r="7" spans="1:54" ht="24.75" customHeight="1" x14ac:dyDescent="0.75">
      <c r="A7" s="7"/>
      <c r="B7" s="37"/>
      <c r="C7" s="57"/>
      <c r="D7" s="57"/>
      <c r="E7" s="7"/>
      <c r="F7" s="7"/>
      <c r="G7" s="7"/>
      <c r="H7" s="7"/>
      <c r="I7" s="7"/>
      <c r="J7" s="55"/>
      <c r="K7" s="7"/>
      <c r="L7" s="7"/>
      <c r="M7" s="7"/>
      <c r="N7" s="7"/>
      <c r="O7" s="7"/>
      <c r="P7" s="7"/>
      <c r="Q7" s="7"/>
      <c r="R7" s="7"/>
      <c r="S7" s="57"/>
      <c r="T7" s="7"/>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row>
    <row r="8" spans="1:54" ht="20.25" customHeight="1" x14ac:dyDescent="0.75">
      <c r="A8" s="7"/>
      <c r="B8" s="58" t="s">
        <v>256</v>
      </c>
      <c r="C8" s="7"/>
      <c r="D8" s="7"/>
      <c r="E8" s="7"/>
      <c r="F8" s="7"/>
      <c r="G8" s="7"/>
      <c r="H8" s="7"/>
      <c r="I8" s="7"/>
      <c r="J8" s="55"/>
      <c r="K8" s="7"/>
      <c r="L8" s="7"/>
      <c r="M8" s="7"/>
      <c r="N8" s="7"/>
      <c r="O8" s="7"/>
      <c r="P8" s="7"/>
      <c r="Q8" s="7"/>
      <c r="R8" s="7"/>
      <c r="S8" s="7"/>
      <c r="T8" s="7"/>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row>
    <row r="9" spans="1:54" ht="20.25" customHeight="1" x14ac:dyDescent="0.75">
      <c r="A9" s="7"/>
      <c r="B9" s="62" t="s">
        <v>112</v>
      </c>
      <c r="C9" s="7"/>
      <c r="D9" s="7"/>
      <c r="E9" s="7"/>
      <c r="F9" s="7"/>
      <c r="G9" s="7"/>
      <c r="H9" s="7"/>
      <c r="I9" s="7"/>
      <c r="J9" s="7"/>
      <c r="K9" s="7"/>
      <c r="L9" s="7"/>
      <c r="M9" s="7"/>
      <c r="N9" s="7"/>
      <c r="O9" s="7"/>
      <c r="P9" s="7"/>
      <c r="Q9" s="7"/>
      <c r="R9" s="7"/>
      <c r="S9" s="7"/>
      <c r="T9" s="7"/>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row>
    <row r="10" spans="1:54" ht="6" customHeight="1" x14ac:dyDescent="0.75">
      <c r="A10" s="37"/>
      <c r="B10" s="219"/>
      <c r="C10" s="220"/>
      <c r="D10" s="37"/>
      <c r="E10" s="37"/>
      <c r="F10" s="37"/>
      <c r="G10" s="63"/>
      <c r="H10" s="221"/>
      <c r="I10" s="194"/>
      <c r="J10" s="37"/>
      <c r="K10" s="37"/>
      <c r="L10" s="37"/>
      <c r="M10" s="37"/>
      <c r="N10" s="37"/>
      <c r="O10" s="37"/>
      <c r="P10" s="37"/>
      <c r="Q10" s="37"/>
      <c r="R10" s="37"/>
      <c r="S10" s="37"/>
      <c r="T10" s="37"/>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row>
    <row r="11" spans="1:54" ht="21" customHeight="1" x14ac:dyDescent="0.75">
      <c r="A11" s="37"/>
      <c r="B11" s="65" t="s">
        <v>16</v>
      </c>
      <c r="C11" s="347" t="s">
        <v>257</v>
      </c>
      <c r="D11" s="347"/>
      <c r="E11" s="346">
        <v>2019</v>
      </c>
      <c r="F11" s="346"/>
      <c r="G11" s="346"/>
      <c r="H11" s="346"/>
      <c r="I11" s="346"/>
      <c r="J11" s="346"/>
      <c r="K11" s="346">
        <v>2018</v>
      </c>
      <c r="L11" s="346"/>
      <c r="M11" s="346"/>
      <c r="N11" s="346"/>
      <c r="O11" s="346"/>
      <c r="P11" s="346"/>
      <c r="Q11" s="346" t="s">
        <v>17</v>
      </c>
      <c r="R11" s="346"/>
      <c r="S11" s="346"/>
      <c r="T11" s="346"/>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row>
    <row r="12" spans="1:54" ht="41.25" customHeight="1" x14ac:dyDescent="0.75">
      <c r="A12" s="66"/>
      <c r="B12" s="66"/>
      <c r="C12" s="66"/>
      <c r="D12" s="66"/>
      <c r="E12" s="354" t="s">
        <v>306</v>
      </c>
      <c r="F12" s="354"/>
      <c r="G12" s="349" t="s">
        <v>18</v>
      </c>
      <c r="H12" s="349"/>
      <c r="I12" s="349" t="s">
        <v>19</v>
      </c>
      <c r="J12" s="349"/>
      <c r="K12" s="354" t="s">
        <v>306</v>
      </c>
      <c r="L12" s="354"/>
      <c r="M12" s="349" t="s">
        <v>18</v>
      </c>
      <c r="N12" s="349"/>
      <c r="O12" s="349" t="s">
        <v>19</v>
      </c>
      <c r="P12" s="349"/>
      <c r="Q12" s="349" t="s">
        <v>18</v>
      </c>
      <c r="R12" s="349"/>
      <c r="S12" s="349" t="s">
        <v>19</v>
      </c>
      <c r="T12" s="349"/>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row>
    <row r="13" spans="1:54" ht="18" customHeight="1" x14ac:dyDescent="0.75">
      <c r="A13" s="66"/>
      <c r="B13" s="67" t="s">
        <v>35</v>
      </c>
      <c r="C13" s="66"/>
      <c r="D13" s="66"/>
      <c r="E13" s="359" t="s">
        <v>21</v>
      </c>
      <c r="F13" s="359"/>
      <c r="G13" s="354" t="s">
        <v>22</v>
      </c>
      <c r="H13" s="354"/>
      <c r="I13" s="354" t="s">
        <v>22</v>
      </c>
      <c r="J13" s="354"/>
      <c r="K13" s="359" t="s">
        <v>21</v>
      </c>
      <c r="L13" s="359"/>
      <c r="M13" s="354" t="s">
        <v>22</v>
      </c>
      <c r="N13" s="354"/>
      <c r="O13" s="354" t="s">
        <v>22</v>
      </c>
      <c r="P13" s="354"/>
      <c r="Q13" s="354" t="s">
        <v>21</v>
      </c>
      <c r="R13" s="354"/>
      <c r="S13" s="354" t="s">
        <v>21</v>
      </c>
      <c r="T13" s="354"/>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row>
    <row r="14" spans="1:54" ht="18" customHeight="1" x14ac:dyDescent="0.75">
      <c r="A14" s="37"/>
      <c r="B14" s="364" t="s">
        <v>36</v>
      </c>
      <c r="C14" s="364"/>
      <c r="D14" s="364"/>
      <c r="E14" s="223"/>
      <c r="F14" s="224"/>
      <c r="G14" s="250"/>
      <c r="H14" s="224"/>
      <c r="I14" s="243"/>
      <c r="J14" s="227"/>
      <c r="K14" s="223"/>
      <c r="L14" s="224"/>
      <c r="M14" s="225"/>
      <c r="N14" s="224"/>
      <c r="O14" s="243"/>
      <c r="P14" s="227"/>
      <c r="Q14" s="228"/>
      <c r="R14" s="224"/>
      <c r="S14" s="244"/>
      <c r="T14" s="224"/>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row>
    <row r="15" spans="1:54" ht="18" customHeight="1" x14ac:dyDescent="0.75">
      <c r="A15" s="90"/>
      <c r="B15" s="3" t="s">
        <v>99</v>
      </c>
      <c r="C15" s="251"/>
      <c r="D15" s="251"/>
      <c r="E15" s="168">
        <v>2.4</v>
      </c>
      <c r="F15" s="92" t="s">
        <v>21</v>
      </c>
      <c r="G15" s="166">
        <v>2307.5100000000002</v>
      </c>
      <c r="H15" s="92"/>
      <c r="I15" s="167">
        <v>7.9</v>
      </c>
      <c r="J15" s="95"/>
      <c r="K15" s="168">
        <v>2.5</v>
      </c>
      <c r="L15" s="92" t="s">
        <v>21</v>
      </c>
      <c r="M15" s="166">
        <v>2289.15</v>
      </c>
      <c r="N15" s="92"/>
      <c r="O15" s="167">
        <v>7.81</v>
      </c>
      <c r="P15" s="95"/>
      <c r="Q15" s="91">
        <v>0.80204442697070966</v>
      </c>
      <c r="R15" s="92" t="s">
        <v>21</v>
      </c>
      <c r="S15" s="91">
        <v>1.1523687580025608</v>
      </c>
      <c r="T15" s="92" t="s">
        <v>21</v>
      </c>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row>
    <row r="16" spans="1:54" ht="18" customHeight="1" x14ac:dyDescent="0.75">
      <c r="A16" s="37"/>
      <c r="B16" s="3" t="s">
        <v>100</v>
      </c>
      <c r="C16" s="251"/>
      <c r="D16" s="251"/>
      <c r="E16" s="168">
        <v>0.7</v>
      </c>
      <c r="F16" s="92"/>
      <c r="G16" s="93">
        <v>672.35</v>
      </c>
      <c r="H16" s="92"/>
      <c r="I16" s="181">
        <v>2.2999999999999998</v>
      </c>
      <c r="J16" s="95"/>
      <c r="K16" s="168">
        <v>0.7</v>
      </c>
      <c r="L16" s="92"/>
      <c r="M16" s="93">
        <v>690.76</v>
      </c>
      <c r="N16" s="92"/>
      <c r="O16" s="181">
        <v>2.36</v>
      </c>
      <c r="P16" s="95"/>
      <c r="Q16" s="91">
        <v>-2.6651803810295904</v>
      </c>
      <c r="R16" s="92"/>
      <c r="S16" s="169">
        <v>-2.5423728813559321</v>
      </c>
      <c r="T16" s="92"/>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row>
    <row r="17" spans="1:54" ht="18" customHeight="1" x14ac:dyDescent="0.75">
      <c r="A17" s="90"/>
      <c r="B17" s="3" t="s">
        <v>113</v>
      </c>
      <c r="C17" s="251"/>
      <c r="D17" s="251"/>
      <c r="E17" s="168">
        <v>2</v>
      </c>
      <c r="F17" s="92"/>
      <c r="G17" s="93">
        <v>1957.35</v>
      </c>
      <c r="H17" s="92"/>
      <c r="I17" s="181">
        <v>6.7</v>
      </c>
      <c r="J17" s="95"/>
      <c r="K17" s="168">
        <v>2.2999999999999998</v>
      </c>
      <c r="L17" s="92"/>
      <c r="M17" s="93">
        <v>2154.98</v>
      </c>
      <c r="N17" s="92"/>
      <c r="O17" s="181">
        <v>7.35</v>
      </c>
      <c r="P17" s="95"/>
      <c r="Q17" s="91">
        <v>-9.1708507735570635</v>
      </c>
      <c r="R17" s="92"/>
      <c r="S17" s="169">
        <v>-8.8435374149659864</v>
      </c>
      <c r="T17" s="92"/>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row>
    <row r="18" spans="1:54" ht="18" customHeight="1" x14ac:dyDescent="0.75">
      <c r="A18" s="37"/>
      <c r="B18" s="3" t="s">
        <v>111</v>
      </c>
      <c r="C18" s="251"/>
      <c r="D18" s="251"/>
      <c r="E18" s="168">
        <v>1.6</v>
      </c>
      <c r="F18" s="92"/>
      <c r="G18" s="93">
        <v>1529.83</v>
      </c>
      <c r="H18" s="92"/>
      <c r="I18" s="181">
        <v>5.24</v>
      </c>
      <c r="J18" s="95"/>
      <c r="K18" s="168">
        <v>1.1000000000000001</v>
      </c>
      <c r="L18" s="92"/>
      <c r="M18" s="93">
        <v>994.21</v>
      </c>
      <c r="N18" s="92"/>
      <c r="O18" s="181">
        <v>3.39</v>
      </c>
      <c r="P18" s="95"/>
      <c r="Q18" s="91">
        <v>53.873930055018555</v>
      </c>
      <c r="R18" s="92"/>
      <c r="S18" s="169">
        <v>54.572271386430678</v>
      </c>
      <c r="T18" s="92"/>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row>
    <row r="19" spans="1:54" ht="18" customHeight="1" x14ac:dyDescent="0.75">
      <c r="A19" s="37"/>
      <c r="B19" s="361" t="s">
        <v>37</v>
      </c>
      <c r="C19" s="361"/>
      <c r="D19" s="361"/>
      <c r="E19" s="175"/>
      <c r="F19" s="171"/>
      <c r="G19" s="172"/>
      <c r="H19" s="171"/>
      <c r="I19" s="252"/>
      <c r="J19" s="174"/>
      <c r="K19" s="175"/>
      <c r="L19" s="171"/>
      <c r="M19" s="253"/>
      <c r="N19" s="171"/>
      <c r="O19" s="252"/>
      <c r="P19" s="174"/>
      <c r="Q19" s="170"/>
      <c r="R19" s="171"/>
      <c r="S19" s="176"/>
      <c r="T19" s="171"/>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row>
    <row r="20" spans="1:54" ht="18" customHeight="1" x14ac:dyDescent="0.75">
      <c r="A20" s="90"/>
      <c r="B20" s="3" t="s">
        <v>99</v>
      </c>
      <c r="C20" s="251"/>
      <c r="D20" s="251"/>
      <c r="E20" s="168">
        <v>0.2</v>
      </c>
      <c r="F20" s="92" t="s">
        <v>21</v>
      </c>
      <c r="G20" s="166">
        <v>241.11</v>
      </c>
      <c r="H20" s="92"/>
      <c r="I20" s="167">
        <v>0.81</v>
      </c>
      <c r="J20" s="95"/>
      <c r="K20" s="168">
        <v>0.3</v>
      </c>
      <c r="L20" s="92" t="s">
        <v>21</v>
      </c>
      <c r="M20" s="166">
        <v>252.57</v>
      </c>
      <c r="N20" s="92"/>
      <c r="O20" s="167">
        <v>0.85</v>
      </c>
      <c r="P20" s="95"/>
      <c r="Q20" s="91">
        <v>-4.5373559805202515</v>
      </c>
      <c r="R20" s="92" t="s">
        <v>21</v>
      </c>
      <c r="S20" s="91">
        <v>-4.7058823529411766</v>
      </c>
      <c r="T20" s="92" t="s">
        <v>21</v>
      </c>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row>
    <row r="21" spans="1:54" ht="18" customHeight="1" x14ac:dyDescent="0.75">
      <c r="A21" s="37"/>
      <c r="B21" s="3" t="s">
        <v>100</v>
      </c>
      <c r="C21" s="251"/>
      <c r="D21" s="251"/>
      <c r="E21" s="168">
        <v>0.1</v>
      </c>
      <c r="F21" s="92"/>
      <c r="G21" s="93">
        <v>95.24</v>
      </c>
      <c r="H21" s="92"/>
      <c r="I21" s="181">
        <v>0.32</v>
      </c>
      <c r="J21" s="95"/>
      <c r="K21" s="168">
        <v>0.1</v>
      </c>
      <c r="L21" s="92"/>
      <c r="M21" s="93">
        <v>87.61</v>
      </c>
      <c r="N21" s="92"/>
      <c r="O21" s="181">
        <v>0.3</v>
      </c>
      <c r="P21" s="95"/>
      <c r="Q21" s="91">
        <v>8.7090514781417649</v>
      </c>
      <c r="R21" s="92"/>
      <c r="S21" s="169">
        <v>6.666666666666667</v>
      </c>
      <c r="T21" s="92"/>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row>
    <row r="22" spans="1:54" ht="18" customHeight="1" x14ac:dyDescent="0.75">
      <c r="A22" s="90"/>
      <c r="B22" s="3" t="s">
        <v>111</v>
      </c>
      <c r="C22" s="251"/>
      <c r="D22" s="251"/>
      <c r="E22" s="168">
        <v>0.6</v>
      </c>
      <c r="F22" s="92"/>
      <c r="G22" s="93">
        <v>537.02</v>
      </c>
      <c r="H22" s="92"/>
      <c r="I22" s="181">
        <v>1.84</v>
      </c>
      <c r="J22" s="95"/>
      <c r="K22" s="168">
        <v>0.7</v>
      </c>
      <c r="L22" s="92"/>
      <c r="M22" s="93">
        <v>679.47</v>
      </c>
      <c r="N22" s="92"/>
      <c r="O22" s="181">
        <v>2.3199999999999998</v>
      </c>
      <c r="P22" s="95"/>
      <c r="Q22" s="91">
        <v>-20.96486967783714</v>
      </c>
      <c r="R22" s="92"/>
      <c r="S22" s="169">
        <v>-20.689655172413794</v>
      </c>
      <c r="T22" s="92"/>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row>
    <row r="23" spans="1:54" ht="18" customHeight="1" x14ac:dyDescent="0.75">
      <c r="A23" s="90"/>
      <c r="B23" s="4" t="s">
        <v>114</v>
      </c>
      <c r="C23" s="245"/>
      <c r="D23" s="245"/>
      <c r="E23" s="175"/>
      <c r="F23" s="171"/>
      <c r="G23" s="172"/>
      <c r="H23" s="171"/>
      <c r="I23" s="173"/>
      <c r="J23" s="174"/>
      <c r="K23" s="175"/>
      <c r="L23" s="171"/>
      <c r="M23" s="172"/>
      <c r="N23" s="171"/>
      <c r="O23" s="173"/>
      <c r="P23" s="174"/>
      <c r="Q23" s="170"/>
      <c r="R23" s="171"/>
      <c r="S23" s="176"/>
      <c r="T23" s="171"/>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row>
    <row r="24" spans="1:54" ht="18" customHeight="1" x14ac:dyDescent="0.75">
      <c r="A24" s="37"/>
      <c r="B24" s="3" t="s">
        <v>99</v>
      </c>
      <c r="C24" s="251"/>
      <c r="D24" s="251"/>
      <c r="E24" s="168">
        <v>1.7</v>
      </c>
      <c r="F24" s="92"/>
      <c r="G24" s="93">
        <v>1612.37</v>
      </c>
      <c r="H24" s="92"/>
      <c r="I24" s="181">
        <v>5.52</v>
      </c>
      <c r="J24" s="95"/>
      <c r="K24" s="168">
        <v>1.6</v>
      </c>
      <c r="L24" s="92"/>
      <c r="M24" s="93">
        <v>1515.71</v>
      </c>
      <c r="N24" s="92"/>
      <c r="O24" s="181">
        <v>5.17</v>
      </c>
      <c r="P24" s="95"/>
      <c r="Q24" s="91">
        <v>6.3772093606296716</v>
      </c>
      <c r="R24" s="92"/>
      <c r="S24" s="169">
        <v>6.7698259187620886</v>
      </c>
      <c r="T24" s="92"/>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row>
    <row r="25" spans="1:54" ht="18" customHeight="1" x14ac:dyDescent="0.75">
      <c r="A25" s="90"/>
      <c r="B25" s="3" t="s">
        <v>100</v>
      </c>
      <c r="C25" s="251"/>
      <c r="D25" s="251"/>
      <c r="E25" s="168">
        <v>0.5</v>
      </c>
      <c r="F25" s="92"/>
      <c r="G25" s="93">
        <v>512.82000000000005</v>
      </c>
      <c r="H25" s="92"/>
      <c r="I25" s="181">
        <v>1.76</v>
      </c>
      <c r="J25" s="95"/>
      <c r="K25" s="168">
        <v>0.5</v>
      </c>
      <c r="L25" s="92"/>
      <c r="M25" s="93">
        <v>460.17</v>
      </c>
      <c r="N25" s="92"/>
      <c r="O25" s="181">
        <v>1.57</v>
      </c>
      <c r="P25" s="95"/>
      <c r="Q25" s="91">
        <v>11.441423821631137</v>
      </c>
      <c r="R25" s="92"/>
      <c r="S25" s="169">
        <v>12.101910828025478</v>
      </c>
      <c r="T25" s="92"/>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row>
    <row r="26" spans="1:54" ht="18" customHeight="1" x14ac:dyDescent="0.75">
      <c r="A26" s="37"/>
      <c r="B26" s="3" t="s">
        <v>115</v>
      </c>
      <c r="C26" s="251"/>
      <c r="D26" s="251"/>
      <c r="E26" s="168">
        <v>2.1</v>
      </c>
      <c r="F26" s="92"/>
      <c r="G26" s="93">
        <v>1355</v>
      </c>
      <c r="H26" s="92"/>
      <c r="I26" s="181">
        <v>4.8</v>
      </c>
      <c r="J26" s="95"/>
      <c r="K26" s="168">
        <v>3.1</v>
      </c>
      <c r="L26" s="92"/>
      <c r="M26" s="93">
        <v>1971.51</v>
      </c>
      <c r="N26" s="92"/>
      <c r="O26" s="181">
        <v>6.95</v>
      </c>
      <c r="P26" s="95"/>
      <c r="Q26" s="91">
        <v>-31.27095475041973</v>
      </c>
      <c r="R26" s="92"/>
      <c r="S26" s="169">
        <v>-30.935251798561151</v>
      </c>
      <c r="T26" s="92"/>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row>
    <row r="27" spans="1:54" ht="18" customHeight="1" x14ac:dyDescent="0.75">
      <c r="A27" s="37"/>
      <c r="B27" s="3" t="s">
        <v>116</v>
      </c>
      <c r="C27" s="251"/>
      <c r="D27" s="251"/>
      <c r="E27" s="168">
        <v>1</v>
      </c>
      <c r="F27" s="92"/>
      <c r="G27" s="93">
        <v>603.51</v>
      </c>
      <c r="H27" s="92"/>
      <c r="I27" s="181">
        <v>2.23</v>
      </c>
      <c r="J27" s="95"/>
      <c r="K27" s="168">
        <v>3</v>
      </c>
      <c r="L27" s="92"/>
      <c r="M27" s="93">
        <v>1899.57</v>
      </c>
      <c r="N27" s="92"/>
      <c r="O27" s="181">
        <v>6.76</v>
      </c>
      <c r="P27" s="95"/>
      <c r="Q27" s="91">
        <v>-68.229125538937765</v>
      </c>
      <c r="R27" s="92"/>
      <c r="S27" s="169">
        <v>-67.011834319526628</v>
      </c>
      <c r="T27" s="92"/>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row>
    <row r="28" spans="1:54" ht="18" customHeight="1" x14ac:dyDescent="0.75">
      <c r="A28" s="37"/>
      <c r="B28" s="3" t="s">
        <v>117</v>
      </c>
      <c r="C28" s="251"/>
      <c r="D28" s="251"/>
      <c r="E28" s="168">
        <v>0.7</v>
      </c>
      <c r="F28" s="92"/>
      <c r="G28" s="93">
        <v>431</v>
      </c>
      <c r="H28" s="92"/>
      <c r="I28" s="181">
        <v>1.53</v>
      </c>
      <c r="J28" s="95"/>
      <c r="K28" s="168">
        <v>1.5</v>
      </c>
      <c r="L28" s="92"/>
      <c r="M28" s="93">
        <v>952</v>
      </c>
      <c r="N28" s="92"/>
      <c r="O28" s="181">
        <v>3.35</v>
      </c>
      <c r="P28" s="95"/>
      <c r="Q28" s="91">
        <v>-54.726890756302524</v>
      </c>
      <c r="R28" s="92"/>
      <c r="S28" s="169">
        <v>-54.328358208955223</v>
      </c>
      <c r="T28" s="92"/>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row>
    <row r="29" spans="1:54" ht="18" customHeight="1" x14ac:dyDescent="0.75">
      <c r="A29" s="90"/>
      <c r="B29" s="3" t="s">
        <v>109</v>
      </c>
      <c r="C29" s="251"/>
      <c r="D29" s="251"/>
      <c r="E29" s="168">
        <v>5.5</v>
      </c>
      <c r="F29" s="92"/>
      <c r="G29" s="93">
        <v>5305.81</v>
      </c>
      <c r="H29" s="92"/>
      <c r="I29" s="181">
        <v>18.170000000000002</v>
      </c>
      <c r="J29" s="95"/>
      <c r="K29" s="168">
        <v>5.3</v>
      </c>
      <c r="L29" s="92"/>
      <c r="M29" s="93">
        <v>4884.37</v>
      </c>
      <c r="N29" s="92"/>
      <c r="O29" s="181">
        <v>16.649999999999999</v>
      </c>
      <c r="P29" s="95"/>
      <c r="Q29" s="91">
        <v>8.6283389669496788</v>
      </c>
      <c r="R29" s="92"/>
      <c r="S29" s="169">
        <v>9.1291291291291294</v>
      </c>
      <c r="T29" s="92"/>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row>
    <row r="30" spans="1:54" ht="18" customHeight="1" x14ac:dyDescent="0.75">
      <c r="A30" s="37"/>
      <c r="B30" s="4" t="s">
        <v>38</v>
      </c>
      <c r="C30" s="254"/>
      <c r="D30" s="254"/>
      <c r="E30" s="175"/>
      <c r="F30" s="171"/>
      <c r="G30" s="172"/>
      <c r="H30" s="171"/>
      <c r="I30" s="173"/>
      <c r="J30" s="174"/>
      <c r="K30" s="175"/>
      <c r="L30" s="171"/>
      <c r="M30" s="172"/>
      <c r="N30" s="171"/>
      <c r="O30" s="173"/>
      <c r="P30" s="174"/>
      <c r="Q30" s="170"/>
      <c r="R30" s="171"/>
      <c r="S30" s="176"/>
      <c r="T30" s="171"/>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row>
    <row r="31" spans="1:54" ht="18" customHeight="1" x14ac:dyDescent="0.75">
      <c r="A31" s="90"/>
      <c r="B31" s="3" t="s">
        <v>118</v>
      </c>
      <c r="C31" s="251"/>
      <c r="D31" s="251"/>
      <c r="E31" s="168">
        <v>1.3</v>
      </c>
      <c r="F31" s="92"/>
      <c r="G31" s="93">
        <v>1276.92</v>
      </c>
      <c r="H31" s="92"/>
      <c r="I31" s="181">
        <v>4.41</v>
      </c>
      <c r="J31" s="95"/>
      <c r="K31" s="168">
        <v>1.7</v>
      </c>
      <c r="L31" s="92"/>
      <c r="M31" s="93">
        <v>1732</v>
      </c>
      <c r="N31" s="92"/>
      <c r="O31" s="181">
        <v>5.92</v>
      </c>
      <c r="P31" s="95"/>
      <c r="Q31" s="91">
        <v>-26.274826789838336</v>
      </c>
      <c r="R31" s="92"/>
      <c r="S31" s="169">
        <v>-25.506756756756758</v>
      </c>
      <c r="T31" s="92"/>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row>
    <row r="32" spans="1:54" ht="18" customHeight="1" x14ac:dyDescent="0.75">
      <c r="A32" s="37"/>
      <c r="B32" s="3" t="s">
        <v>119</v>
      </c>
      <c r="C32" s="251"/>
      <c r="D32" s="251"/>
      <c r="E32" s="168">
        <v>0.3</v>
      </c>
      <c r="F32" s="92"/>
      <c r="G32" s="93">
        <v>319.08999999999997</v>
      </c>
      <c r="H32" s="92"/>
      <c r="I32" s="181">
        <v>1.1000000000000001</v>
      </c>
      <c r="J32" s="95"/>
      <c r="K32" s="168">
        <v>0.4</v>
      </c>
      <c r="L32" s="92"/>
      <c r="M32" s="93">
        <v>441.6</v>
      </c>
      <c r="N32" s="92"/>
      <c r="O32" s="181">
        <v>1.51</v>
      </c>
      <c r="P32" s="95"/>
      <c r="Q32" s="91">
        <v>-27.74230072463768</v>
      </c>
      <c r="R32" s="92"/>
      <c r="S32" s="169">
        <v>-27.152317880794701</v>
      </c>
      <c r="T32" s="92"/>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row>
    <row r="33" spans="1:54" ht="18" customHeight="1" x14ac:dyDescent="0.75">
      <c r="A33" s="90"/>
      <c r="B33" s="3" t="s">
        <v>120</v>
      </c>
      <c r="C33" s="251"/>
      <c r="D33" s="251"/>
      <c r="E33" s="168">
        <v>0.4</v>
      </c>
      <c r="F33" s="92"/>
      <c r="G33" s="93">
        <v>412.59</v>
      </c>
      <c r="H33" s="92"/>
      <c r="I33" s="181">
        <v>1.42</v>
      </c>
      <c r="J33" s="95"/>
      <c r="K33" s="168">
        <v>0.6</v>
      </c>
      <c r="L33" s="92"/>
      <c r="M33" s="93">
        <v>570.09</v>
      </c>
      <c r="N33" s="92"/>
      <c r="O33" s="181">
        <v>1.95</v>
      </c>
      <c r="P33" s="95"/>
      <c r="Q33" s="91">
        <v>-27.627216755249172</v>
      </c>
      <c r="R33" s="92"/>
      <c r="S33" s="169">
        <v>-27.179487179487179</v>
      </c>
      <c r="T33" s="92"/>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row>
    <row r="34" spans="1:54" ht="18" customHeight="1" x14ac:dyDescent="0.75">
      <c r="A34" s="37"/>
      <c r="B34" s="3" t="s">
        <v>121</v>
      </c>
      <c r="C34" s="251"/>
      <c r="D34" s="251"/>
      <c r="E34" s="168">
        <v>0.2</v>
      </c>
      <c r="F34" s="92"/>
      <c r="G34" s="93">
        <v>178.4</v>
      </c>
      <c r="H34" s="92"/>
      <c r="I34" s="181">
        <v>0.62</v>
      </c>
      <c r="J34" s="95"/>
      <c r="K34" s="168">
        <v>0.2</v>
      </c>
      <c r="L34" s="92"/>
      <c r="M34" s="93">
        <v>184.96</v>
      </c>
      <c r="N34" s="92"/>
      <c r="O34" s="181">
        <v>0.62</v>
      </c>
      <c r="P34" s="95"/>
      <c r="Q34" s="91">
        <v>-3.546712802768166</v>
      </c>
      <c r="R34" s="92"/>
      <c r="S34" s="169">
        <v>0</v>
      </c>
      <c r="T34" s="92"/>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row>
    <row r="35" spans="1:54" ht="18" customHeight="1" x14ac:dyDescent="0.75">
      <c r="A35" s="90"/>
      <c r="B35" s="4" t="s">
        <v>55</v>
      </c>
      <c r="C35" s="254"/>
      <c r="D35" s="254"/>
      <c r="E35" s="175"/>
      <c r="F35" s="171"/>
      <c r="G35" s="172"/>
      <c r="H35" s="171"/>
      <c r="I35" s="173"/>
      <c r="J35" s="174"/>
      <c r="K35" s="175"/>
      <c r="L35" s="171"/>
      <c r="M35" s="172"/>
      <c r="N35" s="171"/>
      <c r="O35" s="173"/>
      <c r="P35" s="174"/>
      <c r="Q35" s="170"/>
      <c r="R35" s="171"/>
      <c r="S35" s="176"/>
      <c r="T35" s="171"/>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row>
    <row r="36" spans="1:54" ht="18" customHeight="1" x14ac:dyDescent="0.75">
      <c r="A36" s="37"/>
      <c r="B36" s="3" t="s">
        <v>99</v>
      </c>
      <c r="C36" s="251"/>
      <c r="D36" s="251"/>
      <c r="E36" s="168">
        <v>1.2</v>
      </c>
      <c r="F36" s="92"/>
      <c r="G36" s="93">
        <v>1111.54</v>
      </c>
      <c r="H36" s="92"/>
      <c r="I36" s="181">
        <v>3.81</v>
      </c>
      <c r="J36" s="95"/>
      <c r="K36" s="168">
        <v>1.1000000000000001</v>
      </c>
      <c r="L36" s="92"/>
      <c r="M36" s="93">
        <v>1060.33</v>
      </c>
      <c r="N36" s="92"/>
      <c r="O36" s="181">
        <v>3.62</v>
      </c>
      <c r="P36" s="95"/>
      <c r="Q36" s="91">
        <v>4.8296285118783775</v>
      </c>
      <c r="R36" s="92"/>
      <c r="S36" s="169">
        <v>5.2486187845303869</v>
      </c>
      <c r="T36" s="92"/>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row>
    <row r="37" spans="1:54" ht="18" customHeight="1" x14ac:dyDescent="0.75">
      <c r="A37" s="37"/>
      <c r="B37" s="3" t="s">
        <v>100</v>
      </c>
      <c r="C37" s="251"/>
      <c r="D37" s="251"/>
      <c r="E37" s="168">
        <v>0.4</v>
      </c>
      <c r="F37" s="92"/>
      <c r="G37" s="93">
        <v>338.99</v>
      </c>
      <c r="H37" s="92"/>
      <c r="I37" s="181">
        <v>1.1599999999999999</v>
      </c>
      <c r="J37" s="95"/>
      <c r="K37" s="168">
        <v>0.3</v>
      </c>
      <c r="L37" s="92"/>
      <c r="M37" s="93">
        <v>312.5</v>
      </c>
      <c r="N37" s="92"/>
      <c r="O37" s="181">
        <v>1.07</v>
      </c>
      <c r="P37" s="95"/>
      <c r="Q37" s="91">
        <v>8.4768000000000008</v>
      </c>
      <c r="R37" s="92"/>
      <c r="S37" s="169">
        <v>8.4112149532710276</v>
      </c>
      <c r="T37" s="92"/>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row>
    <row r="38" spans="1:54" ht="18" customHeight="1" x14ac:dyDescent="0.75">
      <c r="A38" s="90"/>
      <c r="B38" s="3" t="s">
        <v>111</v>
      </c>
      <c r="C38" s="251"/>
      <c r="D38" s="251"/>
      <c r="E38" s="168">
        <v>1.5</v>
      </c>
      <c r="F38" s="92"/>
      <c r="G38" s="93">
        <v>1469.75</v>
      </c>
      <c r="H38" s="92"/>
      <c r="I38" s="181">
        <v>5.03</v>
      </c>
      <c r="J38" s="95"/>
      <c r="K38" s="168">
        <v>1.6</v>
      </c>
      <c r="L38" s="92"/>
      <c r="M38" s="93">
        <v>1446.03</v>
      </c>
      <c r="N38" s="92"/>
      <c r="O38" s="181">
        <v>4.93</v>
      </c>
      <c r="P38" s="95"/>
      <c r="Q38" s="91">
        <v>1.6403532430170882</v>
      </c>
      <c r="R38" s="92"/>
      <c r="S38" s="169">
        <v>2.028397565922921</v>
      </c>
      <c r="T38" s="92"/>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row>
    <row r="39" spans="1:54" ht="18" customHeight="1" x14ac:dyDescent="0.75">
      <c r="A39" s="37"/>
      <c r="B39" s="351" t="s">
        <v>40</v>
      </c>
      <c r="C39" s="351"/>
      <c r="D39" s="351"/>
      <c r="E39" s="99">
        <v>22</v>
      </c>
      <c r="F39" s="100" t="s">
        <v>21</v>
      </c>
      <c r="G39" s="101">
        <v>21157.439999999999</v>
      </c>
      <c r="H39" s="100"/>
      <c r="I39" s="190">
        <v>72.44</v>
      </c>
      <c r="J39" s="103"/>
      <c r="K39" s="99">
        <v>22.7</v>
      </c>
      <c r="L39" s="100" t="s">
        <v>21</v>
      </c>
      <c r="M39" s="101">
        <v>20940.849999999999</v>
      </c>
      <c r="N39" s="100"/>
      <c r="O39" s="190">
        <v>71.400000000000006</v>
      </c>
      <c r="P39" s="103"/>
      <c r="Q39" s="105">
        <v>1.0342942144182303</v>
      </c>
      <c r="R39" s="100" t="s">
        <v>21</v>
      </c>
      <c r="S39" s="105">
        <v>1.4565826330532212</v>
      </c>
      <c r="T39" s="100" t="s">
        <v>21</v>
      </c>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row>
    <row r="40" spans="1:54" x14ac:dyDescent="0.75">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row>
    <row r="41" spans="1:54" ht="35.15" customHeight="1" x14ac:dyDescent="0.75">
      <c r="B41" s="342" t="s">
        <v>258</v>
      </c>
      <c r="C41" s="342"/>
      <c r="D41" s="342"/>
      <c r="E41" s="342"/>
      <c r="F41" s="342"/>
      <c r="G41" s="342"/>
      <c r="H41" s="342"/>
      <c r="I41" s="342"/>
      <c r="J41" s="342"/>
      <c r="K41" s="342"/>
      <c r="L41" s="342"/>
      <c r="M41" s="342"/>
      <c r="N41" s="342"/>
      <c r="O41" s="342"/>
      <c r="P41" s="342"/>
      <c r="Q41" s="342"/>
      <c r="R41" s="342"/>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row>
    <row r="42" spans="1:54" x14ac:dyDescent="0.75">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row>
    <row r="43" spans="1:54" ht="35.15" customHeight="1" x14ac:dyDescent="0.75">
      <c r="B43" s="342" t="s">
        <v>259</v>
      </c>
      <c r="C43" s="342"/>
      <c r="D43" s="342"/>
      <c r="E43" s="342"/>
      <c r="F43" s="342"/>
      <c r="G43" s="342"/>
      <c r="H43" s="342"/>
      <c r="I43" s="342"/>
      <c r="J43" s="342"/>
      <c r="K43" s="342"/>
      <c r="L43" s="342"/>
      <c r="M43" s="342"/>
      <c r="N43" s="342"/>
      <c r="O43" s="342"/>
      <c r="P43" s="342"/>
      <c r="Q43" s="342"/>
      <c r="R43" s="342"/>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row>
    <row r="44" spans="1:54" x14ac:dyDescent="0.75">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row>
    <row r="45" spans="1:54" x14ac:dyDescent="0.75">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row>
    <row r="46" spans="1:54" x14ac:dyDescent="0.75">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row>
    <row r="47" spans="1:54" x14ac:dyDescent="0.75">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row>
    <row r="48" spans="1:54" x14ac:dyDescent="0.75">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row>
    <row r="49" spans="24:54" x14ac:dyDescent="0.75">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row>
    <row r="50" spans="24:54" x14ac:dyDescent="0.75">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row>
    <row r="51" spans="24:54" x14ac:dyDescent="0.75">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row>
    <row r="52" spans="24:54" x14ac:dyDescent="0.75">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row>
    <row r="53" spans="24:54" x14ac:dyDescent="0.75">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row>
    <row r="54" spans="24:54" x14ac:dyDescent="0.75">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row>
    <row r="55" spans="24:54" x14ac:dyDescent="0.75">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row>
    <row r="56" spans="24:54" x14ac:dyDescent="0.75">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row>
    <row r="57" spans="24:54" x14ac:dyDescent="0.75">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row>
    <row r="58" spans="24:54" x14ac:dyDescent="0.75">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row>
    <row r="59" spans="24:54" x14ac:dyDescent="0.75">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row>
    <row r="60" spans="24:54" x14ac:dyDescent="0.75">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row>
    <row r="61" spans="24:54" x14ac:dyDescent="0.75">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row>
    <row r="62" spans="24:54" x14ac:dyDescent="0.75">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row>
    <row r="63" spans="24:54" x14ac:dyDescent="0.75">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row>
    <row r="64" spans="24:54" x14ac:dyDescent="0.75">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row>
    <row r="65" spans="24:54" x14ac:dyDescent="0.75">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row>
    <row r="66" spans="24:54" x14ac:dyDescent="0.75">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row>
    <row r="67" spans="24:54" x14ac:dyDescent="0.75">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row>
    <row r="68" spans="24:54" x14ac:dyDescent="0.75">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row>
    <row r="69" spans="24:54" x14ac:dyDescent="0.75">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row>
    <row r="70" spans="24:54" x14ac:dyDescent="0.75">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row>
    <row r="71" spans="24:54" x14ac:dyDescent="0.75">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row>
    <row r="72" spans="24:54" x14ac:dyDescent="0.75">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row>
    <row r="73" spans="24:54" x14ac:dyDescent="0.75">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row>
    <row r="74" spans="24:54" x14ac:dyDescent="0.75">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row>
    <row r="75" spans="24:54" x14ac:dyDescent="0.75">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row>
    <row r="76" spans="24:54" x14ac:dyDescent="0.75">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row>
    <row r="77" spans="24:54" x14ac:dyDescent="0.75">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row>
    <row r="78" spans="24:54" x14ac:dyDescent="0.75">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row>
    <row r="79" spans="24:54" x14ac:dyDescent="0.75">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row>
    <row r="80" spans="24:54" x14ac:dyDescent="0.75">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row>
    <row r="81" spans="1:54" x14ac:dyDescent="0.75">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row>
    <row r="82" spans="1:54" x14ac:dyDescent="0.75">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row>
    <row r="83" spans="1:54" x14ac:dyDescent="0.75">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row>
    <row r="84" spans="1:54" x14ac:dyDescent="0.75">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row>
    <row r="85" spans="1:54" x14ac:dyDescent="0.7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row>
    <row r="86" spans="1:54" x14ac:dyDescent="0.75">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row>
    <row r="87" spans="1:54" x14ac:dyDescent="0.75">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row>
    <row r="88" spans="1:54" x14ac:dyDescent="0.75">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row>
    <row r="89" spans="1:54" x14ac:dyDescent="0.75">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row>
    <row r="90" spans="1:54" x14ac:dyDescent="0.75">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row>
    <row r="91" spans="1:54" x14ac:dyDescent="0.75">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row>
    <row r="92" spans="1:54" x14ac:dyDescent="0.75">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row>
    <row r="93" spans="1:54" x14ac:dyDescent="0.75">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row>
    <row r="94" spans="1:54" x14ac:dyDescent="0.7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row>
    <row r="95" spans="1:54" x14ac:dyDescent="0.7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row>
    <row r="96" spans="1:54" x14ac:dyDescent="0.75">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row>
    <row r="97" spans="1:54" x14ac:dyDescent="0.75">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row>
    <row r="98" spans="1:54" x14ac:dyDescent="0.75">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row>
    <row r="99" spans="1:54" x14ac:dyDescent="0.75">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row>
    <row r="100" spans="1:54" x14ac:dyDescent="0.75">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row>
    <row r="101" spans="1:54" x14ac:dyDescent="0.75">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row>
    <row r="102" spans="1:54" x14ac:dyDescent="0.7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row>
    <row r="103" spans="1:54" x14ac:dyDescent="0.75">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row>
    <row r="104" spans="1:54" x14ac:dyDescent="0.75">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row>
    <row r="105" spans="1:54" x14ac:dyDescent="0.7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row>
    <row r="106" spans="1:54" x14ac:dyDescent="0.75">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row>
    <row r="107" spans="1:54" x14ac:dyDescent="0.75">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row>
    <row r="108" spans="1:54" x14ac:dyDescent="0.75">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row>
    <row r="109" spans="1:54" x14ac:dyDescent="0.75">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row>
    <row r="110" spans="1:54" x14ac:dyDescent="0.75">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row>
    <row r="111" spans="1:54" x14ac:dyDescent="0.75">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row>
    <row r="112" spans="1:54" x14ac:dyDescent="0.75">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row>
    <row r="113" spans="1:53" x14ac:dyDescent="0.75">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row>
    <row r="114" spans="1:53" x14ac:dyDescent="0.75">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row>
    <row r="115" spans="1:53" x14ac:dyDescent="0.7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row>
  </sheetData>
  <mergeCells count="25">
    <mergeCell ref="G13:H13"/>
    <mergeCell ref="E13:F13"/>
    <mergeCell ref="I12:J12"/>
    <mergeCell ref="S13:T13"/>
    <mergeCell ref="G12:H12"/>
    <mergeCell ref="Q13:R13"/>
    <mergeCell ref="E12:F12"/>
    <mergeCell ref="O13:P13"/>
    <mergeCell ref="M13:N13"/>
    <mergeCell ref="B41:R41"/>
    <mergeCell ref="B43:R43"/>
    <mergeCell ref="Q11:T11"/>
    <mergeCell ref="K11:P11"/>
    <mergeCell ref="B14:D14"/>
    <mergeCell ref="S12:T12"/>
    <mergeCell ref="Q12:R12"/>
    <mergeCell ref="E11:J11"/>
    <mergeCell ref="O12:P12"/>
    <mergeCell ref="C11:D11"/>
    <mergeCell ref="M12:N12"/>
    <mergeCell ref="K12:L12"/>
    <mergeCell ref="B39:D39"/>
    <mergeCell ref="K13:L13"/>
    <mergeCell ref="B19:D19"/>
    <mergeCell ref="I13:J13"/>
  </mergeCells>
  <conditionalFormatting sqref="B14:T38">
    <cfRule type="expression" dxfId="5" priority="1" stopIfTrue="1">
      <formula>MOD(ROW(), 2)=0</formula>
    </cfRule>
    <cfRule type="expression" dxfId="4" priority="2" stopIfTrue="1">
      <formula>MOD(ROW(), 2)=1</formula>
    </cfRule>
  </conditionalFormatting>
  <printOptions horizontalCentered="1"/>
  <pageMargins left="0" right="0" top="0" bottom="0" header="0.5" footer="0.5"/>
  <pageSetup scale="4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B115"/>
  <sheetViews>
    <sheetView showGridLines="0" zoomScale="70" workbookViewId="0"/>
  </sheetViews>
  <sheetFormatPr defaultRowHeight="14.75" x14ac:dyDescent="0.75"/>
  <cols>
    <col min="1" max="1" width="4.86328125" customWidth="1"/>
    <col min="2" max="2" width="17.26953125" customWidth="1"/>
    <col min="3" max="3" width="21.7265625" customWidth="1"/>
    <col min="4" max="5" width="20.7265625" customWidth="1"/>
    <col min="6" max="6" width="4" customWidth="1"/>
    <col min="7" max="7" width="20.7265625" customWidth="1"/>
    <col min="8" max="8" width="1.7265625" customWidth="1"/>
    <col min="9" max="9" width="20.7265625" customWidth="1"/>
    <col min="10" max="10" width="2.26953125" customWidth="1"/>
    <col min="11" max="11" width="20.7265625" customWidth="1"/>
    <col min="12" max="12" width="4" customWidth="1"/>
    <col min="13" max="13" width="20.7265625" customWidth="1"/>
    <col min="14" max="14" width="2.26953125" customWidth="1"/>
    <col min="15" max="15" width="20.7265625" customWidth="1"/>
    <col min="16" max="16" width="2.26953125" customWidth="1"/>
    <col min="17" max="17" width="20.7265625" customWidth="1"/>
    <col min="18" max="18" width="4" customWidth="1"/>
    <col min="19" max="19" width="22.7265625" customWidth="1"/>
    <col min="20" max="20" width="4" customWidth="1"/>
  </cols>
  <sheetData>
    <row r="1" spans="1:54" ht="12" customHeight="1" x14ac:dyDescent="0.8">
      <c r="A1" s="34"/>
      <c r="B1" s="34"/>
      <c r="C1" s="34"/>
      <c r="D1" s="35"/>
      <c r="E1" s="35"/>
      <c r="F1" s="35"/>
      <c r="G1" s="35"/>
      <c r="H1" s="35"/>
      <c r="I1" s="36"/>
      <c r="J1" s="34"/>
      <c r="K1" s="7"/>
      <c r="L1" s="7"/>
      <c r="M1" s="7"/>
      <c r="N1" s="7"/>
      <c r="O1" s="7"/>
      <c r="P1" s="7"/>
      <c r="Q1" s="7"/>
      <c r="R1" s="7"/>
      <c r="S1" s="7"/>
      <c r="T1" s="7"/>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row>
    <row r="2" spans="1:54" ht="18.75" customHeight="1" x14ac:dyDescent="0.75">
      <c r="A2" s="7"/>
      <c r="B2" s="39"/>
      <c r="C2" s="7"/>
      <c r="D2" s="39"/>
      <c r="E2" s="39"/>
      <c r="F2" s="39"/>
      <c r="G2" s="39"/>
      <c r="H2" s="39"/>
      <c r="I2" s="39"/>
      <c r="J2" s="7"/>
      <c r="K2" s="7"/>
      <c r="L2" s="7"/>
      <c r="M2" s="7"/>
      <c r="N2" s="7"/>
      <c r="O2" s="7"/>
      <c r="P2" s="7"/>
      <c r="Q2" s="7"/>
      <c r="R2" s="7"/>
      <c r="S2" s="7"/>
      <c r="T2" s="7"/>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row>
    <row r="3" spans="1:54" ht="18.75" customHeight="1" x14ac:dyDescent="0.8">
      <c r="A3" s="7"/>
      <c r="B3" s="43"/>
      <c r="C3" s="7"/>
      <c r="D3" s="43"/>
      <c r="E3" s="206" t="s">
        <v>68</v>
      </c>
      <c r="F3" s="248"/>
      <c r="G3" s="248"/>
      <c r="H3" s="248"/>
      <c r="I3" s="248"/>
      <c r="J3" s="209"/>
      <c r="K3" s="209"/>
      <c r="L3" s="209"/>
      <c r="M3" s="209"/>
      <c r="N3" s="209"/>
      <c r="O3" s="210"/>
      <c r="P3" s="7"/>
      <c r="Q3" s="7"/>
      <c r="R3" s="7"/>
      <c r="S3" s="90"/>
      <c r="T3" s="7"/>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row>
    <row r="4" spans="1:54" ht="18.75" customHeight="1" x14ac:dyDescent="0.8">
      <c r="A4" s="48"/>
      <c r="B4" s="48"/>
      <c r="C4" s="48"/>
      <c r="D4" s="48"/>
      <c r="E4" s="211" t="s">
        <v>69</v>
      </c>
      <c r="F4" s="48"/>
      <c r="G4" s="48"/>
      <c r="H4" s="48"/>
      <c r="I4" s="48"/>
      <c r="J4" s="7"/>
      <c r="K4" s="7"/>
      <c r="L4" s="7"/>
      <c r="M4" s="7"/>
      <c r="N4" s="7"/>
      <c r="O4" s="213"/>
      <c r="P4" s="7"/>
      <c r="Q4" s="7"/>
      <c r="R4" s="7"/>
      <c r="S4" s="204"/>
      <c r="T4" s="7"/>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row>
    <row r="5" spans="1:54" ht="18.75" customHeight="1" x14ac:dyDescent="0.8">
      <c r="A5" s="52"/>
      <c r="B5" s="52"/>
      <c r="C5" s="7"/>
      <c r="D5" s="7"/>
      <c r="E5" s="211" t="s">
        <v>70</v>
      </c>
      <c r="F5" s="52"/>
      <c r="G5" s="52"/>
      <c r="H5" s="52"/>
      <c r="I5" s="52"/>
      <c r="J5" s="7"/>
      <c r="K5" s="7"/>
      <c r="L5" s="7"/>
      <c r="M5" s="7"/>
      <c r="N5" s="7"/>
      <c r="O5" s="213"/>
      <c r="P5" s="7"/>
      <c r="Q5" s="7"/>
      <c r="R5" s="7"/>
      <c r="S5" s="204"/>
      <c r="T5" s="7"/>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row>
    <row r="6" spans="1:54" ht="18.75" customHeight="1" x14ac:dyDescent="0.8">
      <c r="A6" s="55"/>
      <c r="B6" s="7"/>
      <c r="C6" s="7"/>
      <c r="D6" s="7"/>
      <c r="E6" s="214" t="s">
        <v>71</v>
      </c>
      <c r="F6" s="249"/>
      <c r="G6" s="217"/>
      <c r="H6" s="217"/>
      <c r="I6" s="217"/>
      <c r="J6" s="217"/>
      <c r="K6" s="217"/>
      <c r="L6" s="217"/>
      <c r="M6" s="217"/>
      <c r="N6" s="217"/>
      <c r="O6" s="218"/>
      <c r="P6" s="7"/>
      <c r="Q6" s="7"/>
      <c r="R6" s="7"/>
      <c r="S6" s="204"/>
      <c r="T6" s="7"/>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row>
    <row r="7" spans="1:54" ht="24.75" customHeight="1" x14ac:dyDescent="0.75">
      <c r="A7" s="7"/>
      <c r="B7" s="7"/>
      <c r="C7" s="57"/>
      <c r="D7" s="57"/>
      <c r="E7" s="7"/>
      <c r="F7" s="7"/>
      <c r="G7" s="7"/>
      <c r="H7" s="7"/>
      <c r="I7" s="7"/>
      <c r="J7" s="55"/>
      <c r="K7" s="7"/>
      <c r="L7" s="7"/>
      <c r="M7" s="7"/>
      <c r="N7" s="7"/>
      <c r="O7" s="7"/>
      <c r="P7" s="7"/>
      <c r="Q7" s="7"/>
      <c r="R7" s="7"/>
      <c r="S7" s="57"/>
      <c r="T7" s="7"/>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row>
    <row r="8" spans="1:54" ht="20.25" customHeight="1" x14ac:dyDescent="0.75">
      <c r="A8" s="7"/>
      <c r="B8" s="58" t="s">
        <v>256</v>
      </c>
      <c r="C8" s="7"/>
      <c r="D8" s="7"/>
      <c r="E8" s="7"/>
      <c r="F8" s="7"/>
      <c r="G8" s="7"/>
      <c r="H8" s="7"/>
      <c r="I8" s="7"/>
      <c r="J8" s="55"/>
      <c r="K8" s="7"/>
      <c r="L8" s="7"/>
      <c r="M8" s="7"/>
      <c r="N8" s="7"/>
      <c r="O8" s="7"/>
      <c r="P8" s="7"/>
      <c r="Q8" s="7"/>
      <c r="R8" s="7"/>
      <c r="S8" s="7"/>
      <c r="T8" s="7"/>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row>
    <row r="9" spans="1:54" ht="20.25" customHeight="1" x14ac:dyDescent="0.75">
      <c r="A9" s="7"/>
      <c r="B9" s="62" t="s">
        <v>122</v>
      </c>
      <c r="C9" s="7"/>
      <c r="D9" s="7"/>
      <c r="E9" s="7"/>
      <c r="F9" s="7"/>
      <c r="G9" s="7"/>
      <c r="H9" s="7"/>
      <c r="I9" s="7"/>
      <c r="J9" s="7"/>
      <c r="K9" s="7"/>
      <c r="L9" s="7"/>
      <c r="M9" s="7"/>
      <c r="N9" s="7"/>
      <c r="O9" s="7"/>
      <c r="P9" s="7"/>
      <c r="Q9" s="7"/>
      <c r="R9" s="7"/>
      <c r="S9" s="7"/>
      <c r="T9" s="7"/>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row>
    <row r="10" spans="1:54" ht="6" customHeight="1" x14ac:dyDescent="0.75">
      <c r="A10" s="7"/>
      <c r="B10" s="219"/>
      <c r="C10" s="220"/>
      <c r="D10" s="7"/>
      <c r="E10" s="7"/>
      <c r="F10" s="7"/>
      <c r="G10" s="255"/>
      <c r="H10" s="221"/>
      <c r="I10" s="194"/>
      <c r="J10" s="7"/>
      <c r="K10" s="7"/>
      <c r="L10" s="7"/>
      <c r="M10" s="7"/>
      <c r="N10" s="7"/>
      <c r="O10" s="7"/>
      <c r="P10" s="7"/>
      <c r="Q10" s="7"/>
      <c r="R10" s="7"/>
      <c r="S10" s="7"/>
      <c r="T10" s="7"/>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row>
    <row r="11" spans="1:54" ht="21" customHeight="1" x14ac:dyDescent="0.75">
      <c r="A11" s="7"/>
      <c r="B11" s="65" t="s">
        <v>16</v>
      </c>
      <c r="C11" s="347" t="s">
        <v>257</v>
      </c>
      <c r="D11" s="347"/>
      <c r="E11" s="346">
        <v>2019</v>
      </c>
      <c r="F11" s="346"/>
      <c r="G11" s="346"/>
      <c r="H11" s="346"/>
      <c r="I11" s="346"/>
      <c r="J11" s="346"/>
      <c r="K11" s="346">
        <v>2018</v>
      </c>
      <c r="L11" s="346"/>
      <c r="M11" s="346"/>
      <c r="N11" s="346"/>
      <c r="O11" s="346"/>
      <c r="P11" s="346"/>
      <c r="Q11" s="346" t="s">
        <v>17</v>
      </c>
      <c r="R11" s="346"/>
      <c r="S11" s="346"/>
      <c r="T11" s="346"/>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row>
    <row r="12" spans="1:54" ht="41.25" customHeight="1" x14ac:dyDescent="0.75">
      <c r="A12" s="66"/>
      <c r="B12" s="66"/>
      <c r="C12" s="66"/>
      <c r="D12" s="66"/>
      <c r="E12" s="354" t="s">
        <v>306</v>
      </c>
      <c r="F12" s="354"/>
      <c r="G12" s="349" t="s">
        <v>18</v>
      </c>
      <c r="H12" s="349"/>
      <c r="I12" s="349" t="s">
        <v>19</v>
      </c>
      <c r="J12" s="349"/>
      <c r="K12" s="354" t="s">
        <v>306</v>
      </c>
      <c r="L12" s="354"/>
      <c r="M12" s="349" t="s">
        <v>18</v>
      </c>
      <c r="N12" s="349"/>
      <c r="O12" s="349" t="s">
        <v>19</v>
      </c>
      <c r="P12" s="349"/>
      <c r="Q12" s="349" t="s">
        <v>18</v>
      </c>
      <c r="R12" s="349"/>
      <c r="S12" s="349" t="s">
        <v>19</v>
      </c>
      <c r="T12" s="349"/>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row>
    <row r="13" spans="1:54" ht="18" customHeight="1" x14ac:dyDescent="0.75">
      <c r="A13" s="66"/>
      <c r="B13" s="110" t="s">
        <v>45</v>
      </c>
      <c r="C13" s="256"/>
      <c r="D13" s="257"/>
      <c r="E13" s="359" t="s">
        <v>21</v>
      </c>
      <c r="F13" s="359"/>
      <c r="G13" s="354" t="s">
        <v>22</v>
      </c>
      <c r="H13" s="354"/>
      <c r="I13" s="354" t="s">
        <v>22</v>
      </c>
      <c r="J13" s="354"/>
      <c r="K13" s="359" t="s">
        <v>21</v>
      </c>
      <c r="L13" s="359"/>
      <c r="M13" s="354" t="s">
        <v>22</v>
      </c>
      <c r="N13" s="354"/>
      <c r="O13" s="354" t="s">
        <v>22</v>
      </c>
      <c r="P13" s="354"/>
      <c r="Q13" s="354" t="s">
        <v>21</v>
      </c>
      <c r="R13" s="354"/>
      <c r="S13" s="354" t="s">
        <v>21</v>
      </c>
      <c r="T13" s="354"/>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row>
    <row r="14" spans="1:54" ht="18" customHeight="1" x14ac:dyDescent="0.75">
      <c r="A14" s="66"/>
      <c r="B14" s="367" t="s">
        <v>123</v>
      </c>
      <c r="C14" s="367"/>
      <c r="D14" s="367"/>
      <c r="E14" s="125"/>
      <c r="F14" s="121"/>
      <c r="G14" s="258"/>
      <c r="H14" s="121"/>
      <c r="I14" s="259"/>
      <c r="J14" s="124"/>
      <c r="K14" s="125"/>
      <c r="L14" s="121"/>
      <c r="M14" s="258"/>
      <c r="N14" s="121"/>
      <c r="O14" s="259"/>
      <c r="P14" s="124"/>
      <c r="Q14" s="120"/>
      <c r="R14" s="121"/>
      <c r="S14" s="126"/>
      <c r="T14" s="121"/>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row>
    <row r="15" spans="1:54" ht="18" customHeight="1" x14ac:dyDescent="0.75">
      <c r="A15" s="66"/>
      <c r="B15" s="366" t="s">
        <v>46</v>
      </c>
      <c r="C15" s="366"/>
      <c r="D15" s="366"/>
      <c r="E15" s="260">
        <v>2.9</v>
      </c>
      <c r="F15" s="261" t="s">
        <v>21</v>
      </c>
      <c r="G15" s="262">
        <v>2744.53</v>
      </c>
      <c r="H15" s="261"/>
      <c r="I15" s="263">
        <v>9.4</v>
      </c>
      <c r="J15" s="264"/>
      <c r="K15" s="260">
        <v>3.1</v>
      </c>
      <c r="L15" s="261" t="s">
        <v>21</v>
      </c>
      <c r="M15" s="262">
        <v>2843.75</v>
      </c>
      <c r="N15" s="261"/>
      <c r="O15" s="263">
        <v>9.6999999999999993</v>
      </c>
      <c r="P15" s="264"/>
      <c r="Q15" s="260">
        <v>-3.4890549450549448</v>
      </c>
      <c r="R15" s="261" t="s">
        <v>21</v>
      </c>
      <c r="S15" s="260">
        <v>-3.0927835051546393</v>
      </c>
      <c r="T15" s="261" t="s">
        <v>21</v>
      </c>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row>
    <row r="16" spans="1:54" ht="18" customHeight="1" x14ac:dyDescent="0.75">
      <c r="A16" s="66"/>
      <c r="B16" s="363" t="s">
        <v>47</v>
      </c>
      <c r="C16" s="363"/>
      <c r="D16" s="363"/>
      <c r="E16" s="175"/>
      <c r="F16" s="171"/>
      <c r="G16" s="253"/>
      <c r="H16" s="171"/>
      <c r="I16" s="252"/>
      <c r="J16" s="174"/>
      <c r="K16" s="175"/>
      <c r="L16" s="171"/>
      <c r="M16" s="253"/>
      <c r="N16" s="171"/>
      <c r="O16" s="252"/>
      <c r="P16" s="174"/>
      <c r="Q16" s="170"/>
      <c r="R16" s="171"/>
      <c r="S16" s="176"/>
      <c r="T16" s="171"/>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row>
    <row r="17" spans="1:54" ht="18" customHeight="1" x14ac:dyDescent="0.75">
      <c r="A17" s="66"/>
      <c r="B17" s="366" t="s">
        <v>124</v>
      </c>
      <c r="C17" s="366"/>
      <c r="D17" s="366"/>
      <c r="E17" s="91"/>
      <c r="F17" s="92" t="s">
        <v>21</v>
      </c>
      <c r="G17" s="166"/>
      <c r="H17" s="92"/>
      <c r="I17" s="167"/>
      <c r="J17" s="95"/>
      <c r="K17" s="91">
        <v>0</v>
      </c>
      <c r="L17" s="92" t="s">
        <v>21</v>
      </c>
      <c r="M17" s="166">
        <v>9.06</v>
      </c>
      <c r="N17" s="92"/>
      <c r="O17" s="167">
        <v>0.03</v>
      </c>
      <c r="P17" s="95"/>
      <c r="Q17" s="91"/>
      <c r="R17" s="92" t="s">
        <v>21</v>
      </c>
      <c r="S17" s="91"/>
      <c r="T17" s="92" t="s">
        <v>21</v>
      </c>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row>
    <row r="18" spans="1:54" ht="18" customHeight="1" x14ac:dyDescent="0.75">
      <c r="A18" s="66"/>
      <c r="B18" s="362" t="s">
        <v>125</v>
      </c>
      <c r="C18" s="362"/>
      <c r="D18" s="362"/>
      <c r="E18" s="168">
        <v>0.1</v>
      </c>
      <c r="F18" s="92"/>
      <c r="G18" s="93">
        <v>82.11</v>
      </c>
      <c r="H18" s="92"/>
      <c r="I18" s="181">
        <v>0.28000000000000003</v>
      </c>
      <c r="J18" s="95"/>
      <c r="K18" s="168">
        <v>0.1</v>
      </c>
      <c r="L18" s="92"/>
      <c r="M18" s="93">
        <v>84.58</v>
      </c>
      <c r="N18" s="92"/>
      <c r="O18" s="181">
        <v>0.28000000000000003</v>
      </c>
      <c r="P18" s="95"/>
      <c r="Q18" s="91">
        <v>-2.9203121305273112</v>
      </c>
      <c r="R18" s="92"/>
      <c r="S18" s="169">
        <v>0</v>
      </c>
      <c r="T18" s="92"/>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row>
    <row r="19" spans="1:54" ht="18" customHeight="1" x14ac:dyDescent="0.75">
      <c r="A19" s="66"/>
      <c r="B19" s="362" t="s">
        <v>81</v>
      </c>
      <c r="C19" s="362"/>
      <c r="D19" s="362"/>
      <c r="E19" s="168">
        <v>1.7</v>
      </c>
      <c r="F19" s="92"/>
      <c r="G19" s="93">
        <v>1535.13</v>
      </c>
      <c r="H19" s="92"/>
      <c r="I19" s="181">
        <v>5.19</v>
      </c>
      <c r="J19" s="95"/>
      <c r="K19" s="168">
        <v>1.2</v>
      </c>
      <c r="L19" s="92"/>
      <c r="M19" s="93">
        <v>923.04</v>
      </c>
      <c r="N19" s="92"/>
      <c r="O19" s="181">
        <v>3.17</v>
      </c>
      <c r="P19" s="95"/>
      <c r="Q19" s="91">
        <v>66.31240249609985</v>
      </c>
      <c r="R19" s="92"/>
      <c r="S19" s="169">
        <v>63.722397476340696</v>
      </c>
      <c r="T19" s="92"/>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row>
    <row r="20" spans="1:54" ht="18" customHeight="1" x14ac:dyDescent="0.75">
      <c r="A20" s="90"/>
      <c r="B20" s="361" t="s">
        <v>126</v>
      </c>
      <c r="C20" s="361"/>
      <c r="D20" s="361"/>
      <c r="E20" s="175"/>
      <c r="F20" s="171"/>
      <c r="G20" s="172"/>
      <c r="H20" s="171"/>
      <c r="I20" s="173"/>
      <c r="J20" s="174"/>
      <c r="K20" s="175"/>
      <c r="L20" s="171"/>
      <c r="M20" s="172"/>
      <c r="N20" s="171"/>
      <c r="O20" s="173"/>
      <c r="P20" s="174"/>
      <c r="Q20" s="170"/>
      <c r="R20" s="171"/>
      <c r="S20" s="176"/>
      <c r="T20" s="171"/>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row>
    <row r="21" spans="1:54" ht="18" customHeight="1" x14ac:dyDescent="0.75">
      <c r="A21" s="7"/>
      <c r="B21" s="362" t="s">
        <v>127</v>
      </c>
      <c r="C21" s="362"/>
      <c r="D21" s="362"/>
      <c r="E21" s="91">
        <v>1.6</v>
      </c>
      <c r="F21" s="92" t="s">
        <v>21</v>
      </c>
      <c r="G21" s="166">
        <v>1628.77</v>
      </c>
      <c r="H21" s="92"/>
      <c r="I21" s="167">
        <v>5.62</v>
      </c>
      <c r="J21" s="95"/>
      <c r="K21" s="91">
        <v>2.2999999999999998</v>
      </c>
      <c r="L21" s="92" t="s">
        <v>21</v>
      </c>
      <c r="M21" s="166">
        <v>2259.6</v>
      </c>
      <c r="N21" s="92"/>
      <c r="O21" s="167">
        <v>7.72</v>
      </c>
      <c r="P21" s="95"/>
      <c r="Q21" s="91">
        <v>-27.917773057178263</v>
      </c>
      <c r="R21" s="92" t="s">
        <v>21</v>
      </c>
      <c r="S21" s="91">
        <v>-27.202072538860104</v>
      </c>
      <c r="T21" s="92" t="s">
        <v>21</v>
      </c>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row>
    <row r="22" spans="1:54" ht="18" customHeight="1" x14ac:dyDescent="0.75">
      <c r="A22" s="90"/>
      <c r="B22" s="362" t="s">
        <v>128</v>
      </c>
      <c r="C22" s="362"/>
      <c r="D22" s="362"/>
      <c r="E22" s="168">
        <v>0.1</v>
      </c>
      <c r="F22" s="92"/>
      <c r="G22" s="93">
        <v>58.48</v>
      </c>
      <c r="H22" s="92"/>
      <c r="I22" s="181">
        <v>0.2</v>
      </c>
      <c r="J22" s="95"/>
      <c r="K22" s="168">
        <v>0.2</v>
      </c>
      <c r="L22" s="92"/>
      <c r="M22" s="93">
        <v>177.85</v>
      </c>
      <c r="N22" s="92"/>
      <c r="O22" s="181">
        <v>0.6</v>
      </c>
      <c r="P22" s="95"/>
      <c r="Q22" s="91">
        <v>-67.118358166994653</v>
      </c>
      <c r="R22" s="92"/>
      <c r="S22" s="169">
        <v>-66.666666666666671</v>
      </c>
      <c r="T22" s="92"/>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row>
    <row r="23" spans="1:54" ht="18" customHeight="1" x14ac:dyDescent="0.75">
      <c r="A23" s="7"/>
      <c r="B23" s="362" t="s">
        <v>129</v>
      </c>
      <c r="C23" s="362"/>
      <c r="D23" s="362"/>
      <c r="E23" s="168">
        <v>0.3</v>
      </c>
      <c r="F23" s="92"/>
      <c r="G23" s="93">
        <v>316.12</v>
      </c>
      <c r="H23" s="92"/>
      <c r="I23" s="181">
        <v>1.08</v>
      </c>
      <c r="J23" s="95"/>
      <c r="K23" s="168">
        <v>0</v>
      </c>
      <c r="L23" s="92"/>
      <c r="M23" s="93">
        <v>-31.67</v>
      </c>
      <c r="N23" s="92"/>
      <c r="O23" s="181">
        <v>-0.11</v>
      </c>
      <c r="P23" s="95"/>
      <c r="Q23" s="91">
        <v>-1098.1686138301231</v>
      </c>
      <c r="R23" s="92"/>
      <c r="S23" s="169">
        <v>-1081.8181818181818</v>
      </c>
      <c r="T23" s="92"/>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row>
    <row r="24" spans="1:54" ht="18" customHeight="1" x14ac:dyDescent="0.75">
      <c r="A24" s="90"/>
      <c r="B24" s="361" t="s">
        <v>49</v>
      </c>
      <c r="C24" s="361"/>
      <c r="D24" s="361"/>
      <c r="E24" s="175"/>
      <c r="F24" s="171"/>
      <c r="G24" s="172"/>
      <c r="H24" s="171"/>
      <c r="I24" s="173"/>
      <c r="J24" s="174"/>
      <c r="K24" s="175"/>
      <c r="L24" s="171"/>
      <c r="M24" s="172"/>
      <c r="N24" s="171"/>
      <c r="O24" s="173"/>
      <c r="P24" s="174"/>
      <c r="Q24" s="170"/>
      <c r="R24" s="171"/>
      <c r="S24" s="176"/>
      <c r="T24" s="171"/>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row>
    <row r="25" spans="1:54" ht="18" customHeight="1" x14ac:dyDescent="0.75">
      <c r="A25" s="7"/>
      <c r="B25" s="362" t="s">
        <v>130</v>
      </c>
      <c r="C25" s="362"/>
      <c r="D25" s="362"/>
      <c r="E25" s="168">
        <v>0.2</v>
      </c>
      <c r="F25" s="92"/>
      <c r="G25" s="93">
        <v>243.07</v>
      </c>
      <c r="H25" s="92"/>
      <c r="I25" s="181">
        <v>0.85</v>
      </c>
      <c r="J25" s="95"/>
      <c r="K25" s="168">
        <v>0.2</v>
      </c>
      <c r="L25" s="92"/>
      <c r="M25" s="93">
        <v>250.18</v>
      </c>
      <c r="N25" s="92"/>
      <c r="O25" s="181">
        <v>0.85</v>
      </c>
      <c r="P25" s="95"/>
      <c r="Q25" s="91">
        <v>-2.8419537932688463</v>
      </c>
      <c r="R25" s="92"/>
      <c r="S25" s="169">
        <v>0</v>
      </c>
      <c r="T25" s="92"/>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row>
    <row r="26" spans="1:54" ht="18" customHeight="1" x14ac:dyDescent="0.75">
      <c r="A26" s="90"/>
      <c r="B26" s="362" t="s">
        <v>131</v>
      </c>
      <c r="C26" s="362"/>
      <c r="D26" s="362"/>
      <c r="E26" s="168">
        <v>0.2</v>
      </c>
      <c r="F26" s="92"/>
      <c r="G26" s="93">
        <v>170.52</v>
      </c>
      <c r="H26" s="92"/>
      <c r="I26" s="181">
        <v>0.59</v>
      </c>
      <c r="J26" s="95"/>
      <c r="K26" s="168">
        <v>0.2</v>
      </c>
      <c r="L26" s="92"/>
      <c r="M26" s="93">
        <v>175.47</v>
      </c>
      <c r="N26" s="92"/>
      <c r="O26" s="181">
        <v>0.6</v>
      </c>
      <c r="P26" s="95"/>
      <c r="Q26" s="91">
        <v>-2.8209950418875023</v>
      </c>
      <c r="R26" s="92"/>
      <c r="S26" s="169">
        <v>-1.6666666666666667</v>
      </c>
      <c r="T26" s="92"/>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row>
    <row r="27" spans="1:54" ht="18" customHeight="1" x14ac:dyDescent="0.75">
      <c r="A27" s="7"/>
      <c r="B27" s="362" t="s">
        <v>81</v>
      </c>
      <c r="C27" s="362"/>
      <c r="D27" s="362"/>
      <c r="E27" s="168">
        <v>0</v>
      </c>
      <c r="F27" s="92"/>
      <c r="G27" s="93">
        <v>11.89</v>
      </c>
      <c r="H27" s="92"/>
      <c r="I27" s="181">
        <v>0.04</v>
      </c>
      <c r="J27" s="95"/>
      <c r="K27" s="168">
        <v>0</v>
      </c>
      <c r="L27" s="92"/>
      <c r="M27" s="93">
        <v>7.38</v>
      </c>
      <c r="N27" s="92"/>
      <c r="O27" s="181">
        <v>0.02</v>
      </c>
      <c r="P27" s="95"/>
      <c r="Q27" s="91">
        <v>61.111111111111114</v>
      </c>
      <c r="R27" s="92"/>
      <c r="S27" s="169">
        <v>100</v>
      </c>
      <c r="T27" s="92"/>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row>
    <row r="28" spans="1:54" ht="18" customHeight="1" x14ac:dyDescent="0.75">
      <c r="A28" s="7"/>
      <c r="B28" s="4" t="s">
        <v>132</v>
      </c>
      <c r="C28" s="3"/>
      <c r="D28" s="3"/>
      <c r="E28" s="168">
        <v>-0.1</v>
      </c>
      <c r="F28" s="92"/>
      <c r="G28" s="93">
        <v>-56.83</v>
      </c>
      <c r="H28" s="92"/>
      <c r="I28" s="181">
        <v>-0.21</v>
      </c>
      <c r="J28" s="95"/>
      <c r="K28" s="168">
        <v>-0.4</v>
      </c>
      <c r="L28" s="92"/>
      <c r="M28" s="93">
        <v>-248.94</v>
      </c>
      <c r="N28" s="92"/>
      <c r="O28" s="181">
        <v>-0.88</v>
      </c>
      <c r="P28" s="95"/>
      <c r="Q28" s="91">
        <v>-77.171205913071418</v>
      </c>
      <c r="R28" s="92"/>
      <c r="S28" s="169">
        <v>-76.13636363636364</v>
      </c>
      <c r="T28" s="92"/>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row>
    <row r="29" spans="1:54" ht="18" customHeight="1" x14ac:dyDescent="0.75">
      <c r="A29" s="177"/>
      <c r="B29" s="351" t="s">
        <v>133</v>
      </c>
      <c r="C29" s="351"/>
      <c r="D29" s="351"/>
      <c r="E29" s="99">
        <v>36.4</v>
      </c>
      <c r="F29" s="100" t="s">
        <v>21</v>
      </c>
      <c r="G29" s="101">
        <v>34992</v>
      </c>
      <c r="H29" s="100"/>
      <c r="I29" s="190">
        <v>119.80032904342237</v>
      </c>
      <c r="J29" s="103"/>
      <c r="K29" s="99">
        <v>35</v>
      </c>
      <c r="L29" s="100" t="s">
        <v>21</v>
      </c>
      <c r="M29" s="101">
        <v>32273</v>
      </c>
      <c r="N29" s="100"/>
      <c r="O29" s="190">
        <v>110.03820695752474</v>
      </c>
      <c r="P29" s="103"/>
      <c r="Q29" s="105">
        <v>8.4249992253586594</v>
      </c>
      <c r="R29" s="100" t="s">
        <v>21</v>
      </c>
      <c r="S29" s="105">
        <v>8.8715750245420306</v>
      </c>
      <c r="T29" s="100" t="s">
        <v>21</v>
      </c>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row>
    <row r="30" spans="1:54" ht="45" customHeight="1" x14ac:dyDescent="0.75">
      <c r="A30" s="7"/>
      <c r="B30" s="265"/>
      <c r="C30" s="265"/>
      <c r="D30" s="265"/>
      <c r="E30" s="265"/>
      <c r="F30" s="265"/>
      <c r="G30" s="265"/>
      <c r="H30" s="265"/>
      <c r="I30" s="265"/>
      <c r="J30" s="265"/>
      <c r="K30" s="265"/>
      <c r="L30" s="265"/>
      <c r="M30" s="265"/>
      <c r="N30" s="265"/>
      <c r="O30" s="265"/>
      <c r="P30" s="265"/>
      <c r="Q30" s="265"/>
      <c r="R30" s="265"/>
      <c r="S30" s="265"/>
      <c r="T30" s="265"/>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row>
    <row r="31" spans="1:54" ht="35.15" customHeight="1" x14ac:dyDescent="0.75">
      <c r="A31" s="7"/>
      <c r="B31" s="365" t="s">
        <v>258</v>
      </c>
      <c r="C31" s="365"/>
      <c r="D31" s="365"/>
      <c r="E31" s="365"/>
      <c r="F31" s="365"/>
      <c r="G31" s="365"/>
      <c r="H31" s="365"/>
      <c r="I31" s="365"/>
      <c r="J31" s="365"/>
      <c r="K31" s="365"/>
      <c r="L31" s="365"/>
      <c r="M31" s="365"/>
      <c r="N31" s="365"/>
      <c r="O31" s="365"/>
      <c r="P31" s="365"/>
      <c r="Q31" s="365"/>
      <c r="R31" s="365"/>
      <c r="S31" s="7"/>
      <c r="T31" s="7"/>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row>
    <row r="32" spans="1:54" ht="15.75" x14ac:dyDescent="0.75">
      <c r="A32" s="7"/>
      <c r="B32" s="7"/>
      <c r="C32" s="7"/>
      <c r="D32" s="7"/>
      <c r="E32" s="7"/>
      <c r="F32" s="7"/>
      <c r="G32" s="255"/>
      <c r="H32" s="7"/>
      <c r="I32" s="255"/>
      <c r="J32" s="7"/>
      <c r="K32" s="7"/>
      <c r="L32" s="7"/>
      <c r="M32" s="7"/>
      <c r="N32" s="7"/>
      <c r="O32" s="7"/>
      <c r="P32" s="7"/>
      <c r="Q32" s="7"/>
      <c r="R32" s="7"/>
      <c r="S32" s="7"/>
      <c r="T32" s="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row>
    <row r="33" spans="2:54" ht="35.15" customHeight="1" x14ac:dyDescent="0.75">
      <c r="B33" s="342" t="s">
        <v>259</v>
      </c>
      <c r="C33" s="342"/>
      <c r="D33" s="342"/>
      <c r="E33" s="342"/>
      <c r="F33" s="342"/>
      <c r="G33" s="342"/>
      <c r="H33" s="342"/>
      <c r="I33" s="342"/>
      <c r="J33" s="342"/>
      <c r="K33" s="342"/>
      <c r="L33" s="342"/>
      <c r="M33" s="342"/>
      <c r="N33" s="342"/>
      <c r="O33" s="342"/>
      <c r="P33" s="342"/>
      <c r="Q33" s="342"/>
      <c r="R33" s="342"/>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row>
    <row r="34" spans="2:54" x14ac:dyDescent="0.75">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row>
    <row r="35" spans="2:54" x14ac:dyDescent="0.75">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row>
    <row r="36" spans="2:54" x14ac:dyDescent="0.75">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row>
    <row r="37" spans="2:54" x14ac:dyDescent="0.75">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row>
    <row r="38" spans="2:54" x14ac:dyDescent="0.75">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row>
    <row r="39" spans="2:54" x14ac:dyDescent="0.75">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row>
    <row r="40" spans="2:54" x14ac:dyDescent="0.75">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row>
    <row r="41" spans="2:54" x14ac:dyDescent="0.75">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row>
    <row r="42" spans="2:54" x14ac:dyDescent="0.75">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row>
    <row r="43" spans="2:54" x14ac:dyDescent="0.75">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row>
    <row r="44" spans="2:54" x14ac:dyDescent="0.75">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row>
    <row r="45" spans="2:54" x14ac:dyDescent="0.75">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row>
    <row r="46" spans="2:54" x14ac:dyDescent="0.75">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row>
    <row r="47" spans="2:54" x14ac:dyDescent="0.75">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row>
    <row r="48" spans="2:54" x14ac:dyDescent="0.75">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row>
    <row r="49" spans="24:54" x14ac:dyDescent="0.75">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row>
    <row r="50" spans="24:54" x14ac:dyDescent="0.75">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row>
    <row r="51" spans="24:54" x14ac:dyDescent="0.75">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row>
    <row r="52" spans="24:54" x14ac:dyDescent="0.75">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row>
    <row r="53" spans="24:54" x14ac:dyDescent="0.75">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row>
    <row r="54" spans="24:54" x14ac:dyDescent="0.75">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row>
    <row r="55" spans="24:54" x14ac:dyDescent="0.75">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row>
    <row r="56" spans="24:54" x14ac:dyDescent="0.75">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row>
    <row r="57" spans="24:54" x14ac:dyDescent="0.75">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row>
    <row r="58" spans="24:54" x14ac:dyDescent="0.75">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row>
    <row r="59" spans="24:54" x14ac:dyDescent="0.75">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row>
    <row r="60" spans="24:54" x14ac:dyDescent="0.75">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row>
    <row r="61" spans="24:54" x14ac:dyDescent="0.75">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row>
    <row r="62" spans="24:54" x14ac:dyDescent="0.75">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row>
    <row r="63" spans="24:54" x14ac:dyDescent="0.75">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row>
    <row r="64" spans="24:54" x14ac:dyDescent="0.75">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row>
    <row r="65" spans="24:54" x14ac:dyDescent="0.75">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row>
    <row r="66" spans="24:54" x14ac:dyDescent="0.75">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row>
    <row r="67" spans="24:54" x14ac:dyDescent="0.75">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row>
    <row r="68" spans="24:54" x14ac:dyDescent="0.75">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row>
    <row r="69" spans="24:54" x14ac:dyDescent="0.75">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row>
    <row r="70" spans="24:54" x14ac:dyDescent="0.75">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row>
    <row r="71" spans="24:54" x14ac:dyDescent="0.75">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row>
    <row r="72" spans="24:54" x14ac:dyDescent="0.75">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row>
    <row r="73" spans="24:54" x14ac:dyDescent="0.75">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row>
    <row r="74" spans="24:54" x14ac:dyDescent="0.75">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row>
    <row r="75" spans="24:54" x14ac:dyDescent="0.75">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row>
    <row r="76" spans="24:54" x14ac:dyDescent="0.75">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row>
    <row r="77" spans="24:54" x14ac:dyDescent="0.75">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row>
    <row r="78" spans="24:54" x14ac:dyDescent="0.75">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row>
    <row r="79" spans="24:54" x14ac:dyDescent="0.75">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row>
    <row r="80" spans="24:54" x14ac:dyDescent="0.75">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row>
    <row r="81" spans="1:54" x14ac:dyDescent="0.75">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row>
    <row r="82" spans="1:54" x14ac:dyDescent="0.75">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row>
    <row r="83" spans="1:54" x14ac:dyDescent="0.75">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row>
    <row r="84" spans="1:54" x14ac:dyDescent="0.75">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row>
    <row r="85" spans="1:54" x14ac:dyDescent="0.7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row>
    <row r="86" spans="1:54" x14ac:dyDescent="0.75">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row>
    <row r="87" spans="1:54" x14ac:dyDescent="0.75">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row>
    <row r="88" spans="1:54" x14ac:dyDescent="0.75">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row>
    <row r="89" spans="1:54" x14ac:dyDescent="0.75">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row>
    <row r="90" spans="1:54" x14ac:dyDescent="0.75">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row>
    <row r="91" spans="1:54" x14ac:dyDescent="0.75">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row>
    <row r="92" spans="1:54" x14ac:dyDescent="0.75">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row>
    <row r="93" spans="1:54" x14ac:dyDescent="0.75">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row>
    <row r="94" spans="1:54" x14ac:dyDescent="0.7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row>
    <row r="95" spans="1:54" x14ac:dyDescent="0.7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row>
    <row r="96" spans="1:54" x14ac:dyDescent="0.75">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row>
    <row r="97" spans="1:54" x14ac:dyDescent="0.75">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row>
    <row r="98" spans="1:54" x14ac:dyDescent="0.75">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row>
    <row r="99" spans="1:54" x14ac:dyDescent="0.75">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row>
    <row r="100" spans="1:54" x14ac:dyDescent="0.75">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row>
    <row r="101" spans="1:54" x14ac:dyDescent="0.75">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row>
    <row r="102" spans="1:54" x14ac:dyDescent="0.7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row>
    <row r="103" spans="1:54" x14ac:dyDescent="0.75">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row>
    <row r="104" spans="1:54" x14ac:dyDescent="0.75">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row>
    <row r="105" spans="1:54" x14ac:dyDescent="0.7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row>
    <row r="106" spans="1:54" x14ac:dyDescent="0.75">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row>
    <row r="107" spans="1:54" x14ac:dyDescent="0.75">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row>
    <row r="108" spans="1:54" x14ac:dyDescent="0.75">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row>
    <row r="109" spans="1:54" x14ac:dyDescent="0.75">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row>
    <row r="110" spans="1:54" x14ac:dyDescent="0.75">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row>
    <row r="111" spans="1:54" x14ac:dyDescent="0.75">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row>
    <row r="112" spans="1:54" x14ac:dyDescent="0.75">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row>
    <row r="113" spans="1:53" x14ac:dyDescent="0.75">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row>
    <row r="114" spans="1:53" x14ac:dyDescent="0.75">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row>
    <row r="115" spans="1:53" x14ac:dyDescent="0.7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row>
  </sheetData>
  <mergeCells count="37">
    <mergeCell ref="C11:D11"/>
    <mergeCell ref="Q11:T11"/>
    <mergeCell ref="I13:J13"/>
    <mergeCell ref="O13:P13"/>
    <mergeCell ref="S13:T13"/>
    <mergeCell ref="S12:T12"/>
    <mergeCell ref="Q12:R12"/>
    <mergeCell ref="O12:P12"/>
    <mergeCell ref="M12:N12"/>
    <mergeCell ref="K12:L12"/>
    <mergeCell ref="K11:P11"/>
    <mergeCell ref="E11:J11"/>
    <mergeCell ref="I12:J12"/>
    <mergeCell ref="B23:D23"/>
    <mergeCell ref="B22:D22"/>
    <mergeCell ref="B21:D21"/>
    <mergeCell ref="B20:D20"/>
    <mergeCell ref="B19:D19"/>
    <mergeCell ref="B18:D18"/>
    <mergeCell ref="B17:D17"/>
    <mergeCell ref="B16:D16"/>
    <mergeCell ref="B15:D15"/>
    <mergeCell ref="E13:F13"/>
    <mergeCell ref="B14:D14"/>
    <mergeCell ref="G13:H13"/>
    <mergeCell ref="G12:H12"/>
    <mergeCell ref="E12:F12"/>
    <mergeCell ref="M13:N13"/>
    <mergeCell ref="B27:D27"/>
    <mergeCell ref="B29:D29"/>
    <mergeCell ref="B31:R31"/>
    <mergeCell ref="B33:R33"/>
    <mergeCell ref="B26:D26"/>
    <mergeCell ref="B25:D25"/>
    <mergeCell ref="K13:L13"/>
    <mergeCell ref="Q13:R13"/>
    <mergeCell ref="B24:D24"/>
  </mergeCells>
  <conditionalFormatting sqref="B14:T28">
    <cfRule type="expression" dxfId="3" priority="1" stopIfTrue="1">
      <formula>MOD(ROW(), 2)=0</formula>
    </cfRule>
    <cfRule type="expression" dxfId="2" priority="2" stopIfTrue="1">
      <formula>MOD(ROW(), 2)=1</formula>
    </cfRule>
  </conditionalFormatting>
  <printOptions horizontalCentered="1"/>
  <pageMargins left="0" right="0" top="0" bottom="0" header="0.5" footer="0.5"/>
  <pageSetup scale="4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R82"/>
  <sheetViews>
    <sheetView showGridLines="0" zoomScale="85" workbookViewId="0"/>
  </sheetViews>
  <sheetFormatPr defaultRowHeight="14.75" x14ac:dyDescent="0.75"/>
  <cols>
    <col min="1" max="1" width="2.7265625" customWidth="1"/>
    <col min="2" max="2" width="9.86328125" customWidth="1"/>
    <col min="3" max="3" width="50.26953125" customWidth="1"/>
    <col min="4" max="4" width="16.26953125" customWidth="1"/>
    <col min="5" max="5" width="4.40625" customWidth="1"/>
    <col min="6" max="6" width="12" customWidth="1"/>
    <col min="7" max="7" width="8" customWidth="1"/>
    <col min="8" max="8" width="20.26953125" customWidth="1"/>
    <col min="9" max="9" width="15" customWidth="1"/>
    <col min="10" max="10" width="20.40625" customWidth="1"/>
    <col min="11" max="11" width="21" customWidth="1"/>
    <col min="12" max="12" width="25.54296875" customWidth="1"/>
    <col min="13" max="14" width="8.7265625" customWidth="1"/>
  </cols>
  <sheetData>
    <row r="1" spans="1:44" ht="13.5" customHeight="1" x14ac:dyDescent="0.8">
      <c r="A1" s="266"/>
      <c r="B1" s="266"/>
      <c r="C1" s="266"/>
      <c r="D1" s="266"/>
      <c r="E1" s="266"/>
      <c r="F1" s="266"/>
      <c r="G1" s="267"/>
      <c r="H1" s="268"/>
      <c r="I1" s="269"/>
      <c r="J1" s="270"/>
      <c r="K1" s="270"/>
      <c r="L1" s="270"/>
      <c r="M1" s="270"/>
      <c r="N1" s="271"/>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row>
    <row r="2" spans="1:44" ht="25.5" customHeight="1" x14ac:dyDescent="1.05">
      <c r="A2" s="272"/>
      <c r="B2" s="272"/>
      <c r="C2" s="369"/>
      <c r="D2" s="369"/>
      <c r="E2" s="369"/>
      <c r="F2" s="272"/>
      <c r="G2" s="273"/>
      <c r="H2" s="274" t="s">
        <v>134</v>
      </c>
      <c r="I2" s="275"/>
      <c r="J2" s="270"/>
      <c r="K2" s="276"/>
      <c r="L2" s="277"/>
      <c r="M2" s="270"/>
      <c r="N2" s="271"/>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row>
    <row r="3" spans="1:44" ht="26.25" customHeight="1" x14ac:dyDescent="0.8">
      <c r="A3" s="270"/>
      <c r="B3" s="278"/>
      <c r="C3" s="369"/>
      <c r="D3" s="369"/>
      <c r="E3" s="369"/>
      <c r="F3" s="278"/>
      <c r="G3" s="279"/>
      <c r="H3" s="280" t="s">
        <v>135</v>
      </c>
      <c r="I3" s="6"/>
      <c r="J3" s="270"/>
      <c r="K3" s="278"/>
      <c r="L3" s="277"/>
      <c r="M3" s="270"/>
      <c r="N3" s="271"/>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row>
    <row r="4" spans="1:44" ht="18" customHeight="1" x14ac:dyDescent="0.8">
      <c r="A4" s="368"/>
      <c r="B4" s="368"/>
      <c r="C4" s="368"/>
      <c r="D4" s="368"/>
      <c r="E4" s="368"/>
      <c r="F4" s="368"/>
      <c r="G4" s="368"/>
      <c r="H4" s="280" t="s">
        <v>136</v>
      </c>
      <c r="I4" s="6"/>
      <c r="J4" s="270"/>
      <c r="K4" s="278"/>
      <c r="L4" s="277"/>
      <c r="M4" s="270"/>
      <c r="N4" s="271"/>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row>
    <row r="5" spans="1:44" ht="18.75" customHeight="1" x14ac:dyDescent="0.8">
      <c r="A5" s="368"/>
      <c r="B5" s="368"/>
      <c r="C5" s="368"/>
      <c r="D5" s="368"/>
      <c r="E5" s="368"/>
      <c r="F5" s="368"/>
      <c r="G5" s="279"/>
      <c r="H5" s="280" t="s">
        <v>137</v>
      </c>
      <c r="I5" s="281"/>
      <c r="J5" s="270"/>
      <c r="K5" s="282"/>
      <c r="L5" s="270"/>
      <c r="M5" s="270"/>
      <c r="N5" s="271"/>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row>
    <row r="6" spans="1:44" ht="18.75" customHeight="1" x14ac:dyDescent="0.75">
      <c r="A6" s="270"/>
      <c r="B6" s="270"/>
      <c r="C6" s="270"/>
      <c r="D6" s="270"/>
      <c r="E6" s="270"/>
      <c r="F6" s="270"/>
      <c r="G6" s="283"/>
      <c r="H6" s="280" t="s">
        <v>138</v>
      </c>
      <c r="I6" s="269"/>
      <c r="J6" s="270"/>
      <c r="K6" s="284"/>
      <c r="L6" s="270"/>
      <c r="M6" s="270"/>
      <c r="N6" s="271"/>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row>
    <row r="7" spans="1:44" ht="16.5" customHeight="1" x14ac:dyDescent="0.75">
      <c r="A7" s="270"/>
      <c r="B7" s="270"/>
      <c r="C7" s="270"/>
      <c r="D7" s="270"/>
      <c r="E7" s="270"/>
      <c r="F7" s="281"/>
      <c r="G7" s="285"/>
      <c r="H7" s="280" t="s">
        <v>139</v>
      </c>
      <c r="I7" s="286"/>
      <c r="J7" s="270"/>
      <c r="K7" s="270"/>
      <c r="L7" s="284"/>
      <c r="M7" s="270"/>
      <c r="N7" s="271"/>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row>
    <row r="8" spans="1:44" ht="20.25" customHeight="1" x14ac:dyDescent="0.95">
      <c r="A8" s="270"/>
      <c r="B8" s="287" t="s">
        <v>140</v>
      </c>
      <c r="C8" s="270"/>
      <c r="D8" s="270"/>
      <c r="E8" s="270"/>
      <c r="F8" s="281"/>
      <c r="G8" s="285"/>
      <c r="H8" s="288" t="s">
        <v>141</v>
      </c>
      <c r="I8" s="286"/>
      <c r="J8" s="270"/>
      <c r="K8" s="270"/>
      <c r="L8" s="284"/>
      <c r="M8" s="270"/>
      <c r="N8" s="271"/>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row>
    <row r="9" spans="1:44" ht="13.5" customHeight="1" x14ac:dyDescent="0.75">
      <c r="A9" s="270"/>
      <c r="B9" s="289" t="s">
        <v>302</v>
      </c>
      <c r="C9" s="289"/>
      <c r="D9" s="270"/>
      <c r="E9" s="270"/>
      <c r="F9" s="281"/>
      <c r="G9" s="285"/>
      <c r="H9" s="288" t="s">
        <v>142</v>
      </c>
      <c r="I9" s="286"/>
      <c r="J9" s="270"/>
      <c r="K9" s="270"/>
      <c r="L9" s="284"/>
      <c r="M9" s="270"/>
      <c r="N9" s="271"/>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row>
    <row r="10" spans="1:44" ht="15.75" customHeight="1" x14ac:dyDescent="0.75">
      <c r="A10" s="270"/>
      <c r="B10" s="289"/>
      <c r="C10" s="289"/>
      <c r="D10" s="270"/>
      <c r="E10" s="270"/>
      <c r="F10" s="281"/>
      <c r="G10" s="285"/>
      <c r="H10" s="280" t="s">
        <v>314</v>
      </c>
      <c r="I10" s="286"/>
      <c r="J10" s="270"/>
      <c r="K10" s="270"/>
      <c r="L10" s="284"/>
      <c r="M10" s="270"/>
      <c r="N10" s="271"/>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row>
    <row r="11" spans="1:44" ht="15.75" customHeight="1" x14ac:dyDescent="0.75">
      <c r="A11" s="270"/>
      <c r="B11" s="289" t="s">
        <v>143</v>
      </c>
      <c r="C11" s="280">
        <v>205925</v>
      </c>
      <c r="D11" s="270"/>
      <c r="E11" s="270"/>
      <c r="F11" s="281"/>
      <c r="G11" s="285"/>
      <c r="H11" s="290"/>
      <c r="I11" s="269"/>
      <c r="J11" s="270"/>
      <c r="K11" s="270"/>
      <c r="L11" s="284"/>
      <c r="M11" s="270"/>
      <c r="N11" s="271"/>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row>
    <row r="12" spans="1:44" ht="15.75" customHeight="1" x14ac:dyDescent="0.75">
      <c r="A12" s="270"/>
      <c r="B12" s="270"/>
      <c r="C12" s="291"/>
      <c r="D12" s="270"/>
      <c r="E12" s="270"/>
      <c r="F12" s="281"/>
      <c r="G12" s="285"/>
      <c r="H12" s="290"/>
      <c r="I12" s="269"/>
      <c r="J12" s="270"/>
      <c r="K12" s="270"/>
      <c r="L12" s="284"/>
      <c r="M12" s="270"/>
      <c r="N12" s="271"/>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row>
    <row r="13" spans="1:44" ht="12.75" customHeight="1" x14ac:dyDescent="0.75">
      <c r="A13" s="8"/>
      <c r="B13" s="292" t="s">
        <v>144</v>
      </c>
      <c r="C13" s="293" t="s">
        <v>145</v>
      </c>
      <c r="D13" s="294" t="s">
        <v>146</v>
      </c>
      <c r="E13" s="293" t="s">
        <v>147</v>
      </c>
      <c r="F13" s="294" t="s">
        <v>148</v>
      </c>
      <c r="G13" s="292" t="s">
        <v>149</v>
      </c>
      <c r="H13" s="293" t="s">
        <v>150</v>
      </c>
      <c r="I13" s="294" t="s">
        <v>151</v>
      </c>
      <c r="J13" s="294" t="s">
        <v>152</v>
      </c>
      <c r="K13" s="294" t="s">
        <v>153</v>
      </c>
      <c r="L13" s="294" t="s">
        <v>154</v>
      </c>
      <c r="M13" s="295">
        <v>2019</v>
      </c>
      <c r="N13" s="295">
        <v>2018</v>
      </c>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row>
    <row r="14" spans="1:44" s="302" customFormat="1" ht="12" customHeight="1" x14ac:dyDescent="0.6">
      <c r="A14" s="8"/>
      <c r="B14" s="296">
        <v>3085</v>
      </c>
      <c r="C14" s="296" t="s">
        <v>260</v>
      </c>
      <c r="D14" s="296" t="s">
        <v>261</v>
      </c>
      <c r="E14" s="296" t="s">
        <v>262</v>
      </c>
      <c r="F14" s="296" t="s">
        <v>263</v>
      </c>
      <c r="G14" s="297">
        <v>410</v>
      </c>
      <c r="H14" s="298" t="s">
        <v>264</v>
      </c>
      <c r="I14" s="299" t="s">
        <v>265</v>
      </c>
      <c r="J14" s="296" t="s">
        <v>266</v>
      </c>
      <c r="K14" s="296" t="s">
        <v>267</v>
      </c>
      <c r="L14" s="296" t="s">
        <v>268</v>
      </c>
      <c r="M14" s="300" t="s">
        <v>269</v>
      </c>
      <c r="N14" s="300" t="s">
        <v>269</v>
      </c>
      <c r="O14" s="301"/>
      <c r="P14" s="301"/>
      <c r="Q14" s="301"/>
      <c r="R14" s="301"/>
      <c r="S14" s="301"/>
      <c r="T14" s="301"/>
      <c r="U14" s="301"/>
      <c r="V14" s="301"/>
      <c r="W14" s="301"/>
      <c r="X14" s="301"/>
      <c r="Y14" s="301"/>
      <c r="Z14" s="301"/>
      <c r="AA14" s="301"/>
      <c r="AB14" s="301"/>
      <c r="AC14" s="301"/>
      <c r="AD14" s="301"/>
      <c r="AE14" s="301"/>
      <c r="AF14" s="301"/>
      <c r="AG14" s="301"/>
      <c r="AH14" s="301"/>
      <c r="AI14" s="301"/>
      <c r="AJ14" s="301"/>
      <c r="AK14" s="301"/>
      <c r="AL14" s="301"/>
      <c r="AM14" s="301"/>
      <c r="AN14" s="301"/>
      <c r="AO14" s="301"/>
      <c r="AP14" s="301"/>
      <c r="AQ14" s="301"/>
      <c r="AR14" s="301"/>
    </row>
    <row r="15" spans="1:44" s="302" customFormat="1" ht="12" customHeight="1" x14ac:dyDescent="0.6">
      <c r="B15" s="302">
        <v>6877</v>
      </c>
      <c r="C15" s="302" t="s">
        <v>270</v>
      </c>
      <c r="D15" s="302" t="s">
        <v>261</v>
      </c>
      <c r="E15" s="302" t="s">
        <v>262</v>
      </c>
      <c r="F15" s="302" t="s">
        <v>271</v>
      </c>
      <c r="G15" s="302">
        <v>392</v>
      </c>
      <c r="H15" s="302" t="s">
        <v>264</v>
      </c>
      <c r="I15" s="302" t="s">
        <v>265</v>
      </c>
      <c r="J15" s="302" t="s">
        <v>266</v>
      </c>
      <c r="K15" s="302" t="s">
        <v>272</v>
      </c>
      <c r="L15" s="302" t="s">
        <v>268</v>
      </c>
      <c r="M15" s="303" t="s">
        <v>269</v>
      </c>
      <c r="N15" s="303" t="s">
        <v>269</v>
      </c>
      <c r="O15" s="301"/>
      <c r="P15" s="301"/>
      <c r="Q15" s="301"/>
      <c r="R15" s="301"/>
      <c r="S15" s="301"/>
      <c r="T15" s="301"/>
      <c r="U15" s="301"/>
      <c r="V15" s="301"/>
      <c r="W15" s="301"/>
      <c r="X15" s="301"/>
      <c r="Y15" s="301"/>
      <c r="Z15" s="301"/>
      <c r="AA15" s="301"/>
      <c r="AB15" s="301"/>
      <c r="AC15" s="301"/>
      <c r="AD15" s="301"/>
      <c r="AE15" s="301"/>
      <c r="AF15" s="301"/>
      <c r="AG15" s="301"/>
      <c r="AH15" s="301"/>
      <c r="AI15" s="301"/>
      <c r="AJ15" s="301"/>
      <c r="AK15" s="301"/>
      <c r="AL15" s="301"/>
      <c r="AM15" s="301"/>
      <c r="AN15" s="301"/>
      <c r="AO15" s="301"/>
      <c r="AP15" s="301"/>
      <c r="AQ15" s="301"/>
      <c r="AR15" s="301"/>
    </row>
    <row r="16" spans="1:44" s="302" customFormat="1" ht="12" customHeight="1" x14ac:dyDescent="0.6">
      <c r="B16" s="302">
        <v>7975</v>
      </c>
      <c r="C16" s="302" t="s">
        <v>273</v>
      </c>
      <c r="D16" s="302" t="s">
        <v>261</v>
      </c>
      <c r="E16" s="302" t="s">
        <v>262</v>
      </c>
      <c r="F16" s="302" t="s">
        <v>274</v>
      </c>
      <c r="G16" s="302">
        <v>303</v>
      </c>
      <c r="H16" s="302" t="s">
        <v>264</v>
      </c>
      <c r="I16" s="302" t="s">
        <v>265</v>
      </c>
      <c r="J16" s="302" t="s">
        <v>266</v>
      </c>
      <c r="K16" s="302" t="s">
        <v>275</v>
      </c>
      <c r="L16" s="302" t="s">
        <v>268</v>
      </c>
      <c r="M16" s="303" t="s">
        <v>269</v>
      </c>
      <c r="N16" s="303" t="s">
        <v>269</v>
      </c>
      <c r="O16" s="301"/>
      <c r="P16" s="301"/>
      <c r="Q16" s="301"/>
      <c r="R16" s="301"/>
      <c r="S16" s="301"/>
      <c r="T16" s="301"/>
      <c r="U16" s="301"/>
      <c r="V16" s="301"/>
      <c r="W16" s="301"/>
      <c r="X16" s="301"/>
      <c r="Y16" s="301"/>
      <c r="Z16" s="301"/>
      <c r="AA16" s="301"/>
      <c r="AB16" s="301"/>
      <c r="AC16" s="301"/>
      <c r="AD16" s="301"/>
      <c r="AE16" s="301"/>
      <c r="AF16" s="301"/>
      <c r="AG16" s="301"/>
      <c r="AH16" s="301"/>
      <c r="AI16" s="301"/>
      <c r="AJ16" s="301"/>
      <c r="AK16" s="301"/>
      <c r="AL16" s="301"/>
      <c r="AM16" s="301"/>
      <c r="AN16" s="301"/>
      <c r="AO16" s="301"/>
      <c r="AP16" s="301"/>
      <c r="AQ16" s="301"/>
      <c r="AR16" s="301"/>
    </row>
    <row r="17" spans="1:44" s="302" customFormat="1" ht="12" customHeight="1" x14ac:dyDescent="0.6">
      <c r="B17" s="302">
        <v>20769</v>
      </c>
      <c r="C17" s="302" t="s">
        <v>276</v>
      </c>
      <c r="D17" s="302" t="s">
        <v>261</v>
      </c>
      <c r="E17" s="302" t="s">
        <v>262</v>
      </c>
      <c r="F17" s="302" t="s">
        <v>277</v>
      </c>
      <c r="G17" s="302">
        <v>673</v>
      </c>
      <c r="H17" s="302" t="s">
        <v>278</v>
      </c>
      <c r="I17" s="302" t="s">
        <v>265</v>
      </c>
      <c r="J17" s="302" t="s">
        <v>266</v>
      </c>
      <c r="K17" s="302" t="s">
        <v>279</v>
      </c>
      <c r="L17" s="302" t="s">
        <v>268</v>
      </c>
      <c r="M17" s="303" t="s">
        <v>269</v>
      </c>
      <c r="N17" s="303" t="s">
        <v>269</v>
      </c>
      <c r="O17" s="301"/>
      <c r="P17" s="301"/>
      <c r="Q17" s="301"/>
      <c r="R17" s="301"/>
      <c r="S17" s="301"/>
      <c r="T17" s="301"/>
      <c r="U17" s="301"/>
      <c r="V17" s="301"/>
      <c r="W17" s="301"/>
      <c r="X17" s="301"/>
      <c r="Y17" s="301"/>
      <c r="Z17" s="301"/>
      <c r="AA17" s="301"/>
      <c r="AB17" s="301"/>
      <c r="AC17" s="301"/>
      <c r="AD17" s="301"/>
      <c r="AE17" s="301"/>
      <c r="AF17" s="301"/>
      <c r="AG17" s="301"/>
      <c r="AH17" s="301"/>
      <c r="AI17" s="301"/>
      <c r="AJ17" s="301"/>
      <c r="AK17" s="301"/>
      <c r="AL17" s="301"/>
      <c r="AM17" s="301"/>
      <c r="AN17" s="301"/>
      <c r="AO17" s="301"/>
      <c r="AP17" s="301"/>
      <c r="AQ17" s="301"/>
      <c r="AR17" s="301"/>
    </row>
    <row r="18" spans="1:44" s="302" customFormat="1" ht="12" customHeight="1" x14ac:dyDescent="0.6">
      <c r="B18" s="302">
        <v>27366</v>
      </c>
      <c r="C18" s="302" t="s">
        <v>280</v>
      </c>
      <c r="D18" s="302" t="s">
        <v>281</v>
      </c>
      <c r="E18" s="302" t="s">
        <v>262</v>
      </c>
      <c r="F18" s="302" t="s">
        <v>282</v>
      </c>
      <c r="G18" s="302">
        <v>203</v>
      </c>
      <c r="H18" s="302" t="s">
        <v>283</v>
      </c>
      <c r="I18" s="302" t="s">
        <v>265</v>
      </c>
      <c r="J18" s="302" t="s">
        <v>266</v>
      </c>
      <c r="K18" s="302" t="s">
        <v>284</v>
      </c>
      <c r="L18" s="302" t="s">
        <v>285</v>
      </c>
      <c r="M18" s="303" t="s">
        <v>269</v>
      </c>
      <c r="N18" s="303" t="s">
        <v>269</v>
      </c>
      <c r="O18" s="301"/>
      <c r="P18" s="301"/>
      <c r="Q18" s="301"/>
      <c r="R18" s="301"/>
      <c r="S18" s="301"/>
      <c r="T18" s="301"/>
      <c r="U18" s="301"/>
      <c r="V18" s="301"/>
      <c r="W18" s="301"/>
      <c r="X18" s="301"/>
      <c r="Y18" s="301"/>
      <c r="Z18" s="301"/>
      <c r="AA18" s="301"/>
      <c r="AB18" s="301"/>
      <c r="AC18" s="301"/>
      <c r="AD18" s="301"/>
      <c r="AE18" s="301"/>
      <c r="AF18" s="301"/>
      <c r="AG18" s="301"/>
      <c r="AH18" s="301"/>
      <c r="AI18" s="301"/>
      <c r="AJ18" s="301"/>
      <c r="AK18" s="301"/>
      <c r="AL18" s="301"/>
      <c r="AM18" s="301"/>
      <c r="AN18" s="301"/>
      <c r="AO18" s="301"/>
      <c r="AP18" s="301"/>
      <c r="AQ18" s="301"/>
      <c r="AR18" s="301"/>
    </row>
    <row r="19" spans="1:44" s="302" customFormat="1" ht="12" customHeight="1" x14ac:dyDescent="0.6">
      <c r="B19" s="302">
        <v>42217</v>
      </c>
      <c r="C19" s="302" t="s">
        <v>286</v>
      </c>
      <c r="D19" s="302" t="s">
        <v>287</v>
      </c>
      <c r="E19" s="302" t="s">
        <v>262</v>
      </c>
      <c r="F19" s="302" t="s">
        <v>288</v>
      </c>
      <c r="G19" s="302">
        <v>250</v>
      </c>
      <c r="H19" s="302" t="s">
        <v>283</v>
      </c>
      <c r="I19" s="302" t="s">
        <v>265</v>
      </c>
      <c r="J19" s="302" t="s">
        <v>266</v>
      </c>
      <c r="K19" s="302" t="s">
        <v>289</v>
      </c>
      <c r="L19" s="302" t="s">
        <v>285</v>
      </c>
      <c r="M19" s="303" t="s">
        <v>269</v>
      </c>
      <c r="N19" s="303" t="s">
        <v>269</v>
      </c>
      <c r="O19" s="301"/>
      <c r="P19" s="301"/>
      <c r="Q19" s="301"/>
      <c r="R19" s="301"/>
      <c r="S19" s="301"/>
      <c r="T19" s="301"/>
      <c r="U19" s="301"/>
      <c r="V19" s="301"/>
      <c r="W19" s="301"/>
      <c r="X19" s="301"/>
      <c r="Y19" s="301"/>
      <c r="Z19" s="301"/>
      <c r="AA19" s="301"/>
      <c r="AB19" s="301"/>
      <c r="AC19" s="301"/>
      <c r="AD19" s="301"/>
      <c r="AE19" s="301"/>
      <c r="AF19" s="301"/>
      <c r="AG19" s="301"/>
      <c r="AH19" s="301"/>
      <c r="AI19" s="301"/>
      <c r="AJ19" s="301"/>
      <c r="AK19" s="301"/>
      <c r="AL19" s="301"/>
      <c r="AM19" s="301"/>
      <c r="AN19" s="301"/>
      <c r="AO19" s="301"/>
      <c r="AP19" s="301"/>
      <c r="AQ19" s="301"/>
      <c r="AR19" s="301"/>
    </row>
    <row r="20" spans="1:44" s="302" customFormat="1" ht="12" customHeight="1" x14ac:dyDescent="0.6">
      <c r="B20" s="302">
        <v>55724</v>
      </c>
      <c r="C20" s="302" t="s">
        <v>290</v>
      </c>
      <c r="D20" s="302" t="s">
        <v>291</v>
      </c>
      <c r="E20" s="302" t="s">
        <v>262</v>
      </c>
      <c r="F20" s="302" t="s">
        <v>292</v>
      </c>
      <c r="G20" s="302">
        <v>283</v>
      </c>
      <c r="H20" s="302" t="s">
        <v>293</v>
      </c>
      <c r="I20" s="302" t="s">
        <v>265</v>
      </c>
      <c r="J20" s="302" t="s">
        <v>266</v>
      </c>
      <c r="K20" s="302" t="s">
        <v>289</v>
      </c>
      <c r="L20" s="302" t="s">
        <v>285</v>
      </c>
      <c r="M20" s="303" t="s">
        <v>269</v>
      </c>
      <c r="N20" s="303" t="s">
        <v>269</v>
      </c>
      <c r="O20" s="301"/>
      <c r="P20" s="301"/>
      <c r="Q20" s="301"/>
      <c r="R20" s="301"/>
      <c r="S20" s="301"/>
      <c r="T20" s="301"/>
      <c r="U20" s="301"/>
      <c r="V20" s="301"/>
      <c r="W20" s="301"/>
      <c r="X20" s="301"/>
      <c r="Y20" s="301"/>
      <c r="Z20" s="301"/>
      <c r="AA20" s="301"/>
      <c r="AB20" s="301"/>
      <c r="AC20" s="301"/>
      <c r="AD20" s="301"/>
      <c r="AE20" s="301"/>
      <c r="AF20" s="301"/>
      <c r="AG20" s="301"/>
      <c r="AH20" s="301"/>
      <c r="AI20" s="301"/>
      <c r="AJ20" s="301"/>
      <c r="AK20" s="301"/>
      <c r="AL20" s="301"/>
      <c r="AM20" s="301"/>
      <c r="AN20" s="301"/>
      <c r="AO20" s="301"/>
      <c r="AP20" s="301"/>
      <c r="AQ20" s="301"/>
      <c r="AR20" s="301"/>
    </row>
    <row r="21" spans="1:44" s="302" customFormat="1" ht="12" customHeight="1" x14ac:dyDescent="0.6">
      <c r="B21" s="302">
        <v>61329</v>
      </c>
      <c r="C21" s="302" t="s">
        <v>294</v>
      </c>
      <c r="D21" s="302" t="s">
        <v>261</v>
      </c>
      <c r="E21" s="302" t="s">
        <v>262</v>
      </c>
      <c r="F21" s="302" t="s">
        <v>295</v>
      </c>
      <c r="G21" s="302">
        <v>800</v>
      </c>
      <c r="H21" s="302" t="s">
        <v>278</v>
      </c>
      <c r="I21" s="302" t="s">
        <v>265</v>
      </c>
      <c r="J21" s="302" t="s">
        <v>266</v>
      </c>
      <c r="K21" s="302" t="s">
        <v>296</v>
      </c>
      <c r="L21" s="302" t="s">
        <v>297</v>
      </c>
      <c r="M21" s="303" t="s">
        <v>269</v>
      </c>
      <c r="N21" s="303" t="s">
        <v>269</v>
      </c>
      <c r="O21" s="301"/>
      <c r="P21" s="301"/>
      <c r="Q21" s="301"/>
      <c r="R21" s="301"/>
      <c r="S21" s="301"/>
      <c r="T21" s="301"/>
      <c r="U21" s="301"/>
      <c r="V21" s="301"/>
      <c r="W21" s="301"/>
      <c r="X21" s="301"/>
      <c r="Y21" s="301"/>
      <c r="Z21" s="301"/>
      <c r="AA21" s="301"/>
      <c r="AB21" s="301"/>
      <c r="AC21" s="301"/>
      <c r="AD21" s="301"/>
      <c r="AE21" s="301"/>
      <c r="AF21" s="301"/>
      <c r="AG21" s="301"/>
      <c r="AH21" s="301"/>
      <c r="AI21" s="301"/>
      <c r="AJ21" s="301"/>
      <c r="AK21" s="301"/>
      <c r="AL21" s="301"/>
      <c r="AM21" s="301"/>
      <c r="AN21" s="301"/>
      <c r="AO21" s="301"/>
      <c r="AP21" s="301"/>
      <c r="AQ21" s="301"/>
      <c r="AR21" s="301"/>
    </row>
    <row r="22" spans="1:44" s="302" customFormat="1" ht="12" customHeight="1" x14ac:dyDescent="0.6">
      <c r="B22" s="302">
        <v>65801</v>
      </c>
      <c r="C22" s="302" t="s">
        <v>298</v>
      </c>
      <c r="D22" s="302" t="s">
        <v>261</v>
      </c>
      <c r="E22" s="302" t="s">
        <v>262</v>
      </c>
      <c r="F22" s="302" t="s">
        <v>299</v>
      </c>
      <c r="G22" s="302">
        <v>180</v>
      </c>
      <c r="H22" s="302" t="s">
        <v>278</v>
      </c>
      <c r="I22" s="302" t="s">
        <v>265</v>
      </c>
      <c r="J22" s="302" t="s">
        <v>266</v>
      </c>
      <c r="K22" s="302" t="s">
        <v>300</v>
      </c>
      <c r="L22" s="302" t="s">
        <v>301</v>
      </c>
      <c r="M22" s="303" t="s">
        <v>269</v>
      </c>
      <c r="N22" s="303" t="s">
        <v>269</v>
      </c>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1"/>
      <c r="AL22" s="301"/>
      <c r="AM22" s="301"/>
      <c r="AN22" s="301"/>
      <c r="AO22" s="301"/>
      <c r="AP22" s="301"/>
      <c r="AQ22" s="301"/>
      <c r="AR22" s="301"/>
    </row>
    <row r="23" spans="1:44" x14ac:dyDescent="0.75">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row>
    <row r="24" spans="1:44" ht="12" customHeight="1" x14ac:dyDescent="0.75">
      <c r="A24" s="8"/>
      <c r="B24" s="304"/>
      <c r="C24" s="304"/>
      <c r="D24" s="304"/>
      <c r="E24" s="304"/>
      <c r="F24" s="304"/>
      <c r="G24" s="305"/>
      <c r="H24" s="306"/>
      <c r="I24" s="307"/>
      <c r="J24" s="304"/>
      <c r="K24" s="304"/>
      <c r="L24" s="304"/>
      <c r="M24" s="308"/>
      <c r="N24" s="30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row>
    <row r="25" spans="1:44" ht="12" customHeight="1" x14ac:dyDescent="0.75">
      <c r="A25" s="271"/>
      <c r="B25" s="271"/>
      <c r="C25" s="271"/>
      <c r="D25" s="271"/>
      <c r="E25" s="271"/>
      <c r="F25" s="271"/>
      <c r="G25" s="305"/>
      <c r="H25" s="309"/>
      <c r="I25" s="310"/>
      <c r="J25" s="271"/>
      <c r="K25" s="271"/>
      <c r="L25" s="271"/>
      <c r="M25" s="311"/>
      <c r="N25" s="311"/>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row>
    <row r="26" spans="1:44" ht="18.75" customHeight="1" x14ac:dyDescent="0.75">
      <c r="A26" s="8"/>
      <c r="B26" s="8"/>
      <c r="C26" s="271"/>
      <c r="D26" s="312" t="s">
        <v>155</v>
      </c>
      <c r="E26" s="8">
        <v>9</v>
      </c>
      <c r="F26" s="312" t="s">
        <v>156</v>
      </c>
      <c r="G26" s="313">
        <v>3494</v>
      </c>
      <c r="H26" s="314"/>
      <c r="I26" s="315"/>
      <c r="J26" s="8"/>
      <c r="K26" s="8"/>
      <c r="L26" s="8"/>
      <c r="M26" s="8"/>
      <c r="N26" s="271"/>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row>
    <row r="27" spans="1:44" ht="18.75" customHeight="1" x14ac:dyDescent="0.75">
      <c r="A27" s="8"/>
      <c r="B27" s="8"/>
      <c r="C27" s="8"/>
      <c r="D27" s="8"/>
      <c r="E27" s="8"/>
      <c r="F27" s="8"/>
      <c r="G27" s="312"/>
      <c r="H27" s="314"/>
      <c r="I27" s="315"/>
      <c r="J27" s="8"/>
      <c r="K27" s="8"/>
      <c r="L27" s="8"/>
      <c r="M27" s="8"/>
      <c r="N27" s="271"/>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row>
    <row r="28" spans="1:44" ht="35.15" customHeight="1" x14ac:dyDescent="0.75">
      <c r="A28" s="8"/>
      <c r="B28" s="370" t="s">
        <v>258</v>
      </c>
      <c r="C28" s="370"/>
      <c r="D28" s="370"/>
      <c r="E28" s="370"/>
      <c r="F28" s="370"/>
      <c r="G28" s="370"/>
      <c r="H28" s="370"/>
      <c r="I28" s="370"/>
      <c r="J28" s="370"/>
      <c r="K28" s="8"/>
      <c r="L28" s="8"/>
      <c r="M28" s="8"/>
      <c r="N28" s="271"/>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row>
    <row r="29" spans="1:44" ht="18.75" customHeight="1" x14ac:dyDescent="0.75">
      <c r="A29" s="8"/>
      <c r="B29" s="8"/>
      <c r="C29" s="8"/>
      <c r="D29" s="8"/>
      <c r="E29" s="8"/>
      <c r="F29" s="8"/>
      <c r="G29" s="312"/>
      <c r="H29" s="314"/>
      <c r="I29" s="315"/>
      <c r="J29" s="8"/>
      <c r="K29" s="8"/>
      <c r="L29" s="8"/>
      <c r="M29" s="8"/>
      <c r="N29" s="271"/>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row>
    <row r="30" spans="1:44" ht="35.15" customHeight="1" x14ac:dyDescent="0.75">
      <c r="A30" s="8"/>
      <c r="B30" s="370" t="s">
        <v>259</v>
      </c>
      <c r="C30" s="370"/>
      <c r="D30" s="370"/>
      <c r="E30" s="370"/>
      <c r="F30" s="370"/>
      <c r="G30" s="370"/>
      <c r="H30" s="370"/>
      <c r="I30" s="370"/>
      <c r="J30" s="370"/>
      <c r="K30" s="8"/>
      <c r="L30" s="8"/>
      <c r="M30" s="8"/>
      <c r="N30" s="271"/>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row>
    <row r="31" spans="1:44" ht="18.75" customHeight="1" x14ac:dyDescent="0.75">
      <c r="A31" s="8"/>
      <c r="B31" s="8"/>
      <c r="C31" s="8"/>
      <c r="D31" s="8"/>
      <c r="E31" s="8"/>
      <c r="F31" s="8"/>
      <c r="G31" s="312"/>
      <c r="H31" s="314"/>
      <c r="I31" s="315"/>
      <c r="J31" s="8"/>
      <c r="K31" s="8"/>
      <c r="L31" s="8"/>
      <c r="M31" s="8"/>
      <c r="N31" s="271"/>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row>
    <row r="32" spans="1:44" x14ac:dyDescent="0.75">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row>
    <row r="33" spans="15:44" x14ac:dyDescent="0.75">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row>
    <row r="34" spans="15:44" x14ac:dyDescent="0.75">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row>
    <row r="35" spans="15:44" x14ac:dyDescent="0.75">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row>
    <row r="36" spans="15:44" x14ac:dyDescent="0.75">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row>
    <row r="37" spans="15:44" x14ac:dyDescent="0.75">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row>
    <row r="38" spans="15:44" x14ac:dyDescent="0.75">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row>
    <row r="39" spans="15:44" x14ac:dyDescent="0.75">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row>
    <row r="40" spans="15:44" x14ac:dyDescent="0.75">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row>
    <row r="41" spans="15:44" x14ac:dyDescent="0.75">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row>
    <row r="42" spans="15:44" x14ac:dyDescent="0.75">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row>
    <row r="43" spans="15:44" x14ac:dyDescent="0.75">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row>
    <row r="44" spans="15:44" x14ac:dyDescent="0.75">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row>
    <row r="45" spans="15:44" x14ac:dyDescent="0.75">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row>
    <row r="46" spans="15:44" x14ac:dyDescent="0.75">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row>
    <row r="47" spans="15:44" x14ac:dyDescent="0.75">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row>
    <row r="48" spans="15:44" x14ac:dyDescent="0.75">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row>
    <row r="49" spans="1:44" x14ac:dyDescent="0.75">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row>
    <row r="50" spans="1:44" x14ac:dyDescent="0.75">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row>
    <row r="51" spans="1:44" x14ac:dyDescent="0.75">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row>
    <row r="52" spans="1:44" x14ac:dyDescent="0.75">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row>
    <row r="53" spans="1:44" x14ac:dyDescent="0.75">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row>
    <row r="54" spans="1:44" x14ac:dyDescent="0.75">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row>
    <row r="55" spans="1:44" x14ac:dyDescent="0.7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row>
    <row r="56" spans="1:44" x14ac:dyDescent="0.75">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row>
    <row r="57" spans="1:44" x14ac:dyDescent="0.75">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row>
    <row r="58" spans="1:44" x14ac:dyDescent="0.75">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row>
    <row r="59" spans="1:44" x14ac:dyDescent="0.75">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row>
    <row r="60" spans="1:44" x14ac:dyDescent="0.75">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row>
    <row r="61" spans="1:44" x14ac:dyDescent="0.75">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row>
    <row r="62" spans="1:44" x14ac:dyDescent="0.75">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row>
    <row r="63" spans="1:44" x14ac:dyDescent="0.75">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row>
    <row r="64" spans="1:44" x14ac:dyDescent="0.75">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row>
    <row r="65" spans="1:44" x14ac:dyDescent="0.7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row>
    <row r="66" spans="1:44" x14ac:dyDescent="0.75">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row>
    <row r="67" spans="1:44" x14ac:dyDescent="0.75">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row>
    <row r="68" spans="1:44" x14ac:dyDescent="0.75">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row>
    <row r="69" spans="1:44" x14ac:dyDescent="0.75">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row>
    <row r="70" spans="1:44" x14ac:dyDescent="0.75">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row>
    <row r="71" spans="1:44" x14ac:dyDescent="0.75">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row>
    <row r="72" spans="1:44" x14ac:dyDescent="0.75">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row>
    <row r="73" spans="1:44" x14ac:dyDescent="0.75">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row>
    <row r="74" spans="1:44" x14ac:dyDescent="0.75">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row>
    <row r="75" spans="1:44" x14ac:dyDescent="0.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row>
    <row r="76" spans="1:44" x14ac:dyDescent="0.75">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row>
    <row r="77" spans="1:44" x14ac:dyDescent="0.75">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row>
    <row r="78" spans="1:44" x14ac:dyDescent="0.75">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row>
    <row r="79" spans="1:44" x14ac:dyDescent="0.75">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row>
    <row r="80" spans="1:44" x14ac:dyDescent="0.75">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row>
    <row r="81" spans="1:44" x14ac:dyDescent="0.75">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row>
    <row r="82" spans="1:44" x14ac:dyDescent="0.75">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row>
  </sheetData>
  <mergeCells count="5">
    <mergeCell ref="A4:G4"/>
    <mergeCell ref="C2:E3"/>
    <mergeCell ref="A5:F5"/>
    <mergeCell ref="B28:J28"/>
    <mergeCell ref="B30:J30"/>
  </mergeCells>
  <conditionalFormatting sqref="B14:N25">
    <cfRule type="expression" dxfId="1" priority="1" stopIfTrue="1">
      <formula>MOD(ROW(), 2)=0</formula>
    </cfRule>
    <cfRule type="expression" dxfId="0" priority="2" stopIfTrue="1">
      <formula>MOD(ROW(), 2)=1</formula>
    </cfRule>
  </conditionalFormatting>
  <pageMargins left="0" right="0" top="0" bottom="0" header="0.5" footer="0.5"/>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63"/>
  <sheetViews>
    <sheetView showGridLines="0" zoomScale="70" workbookViewId="0"/>
  </sheetViews>
  <sheetFormatPr defaultRowHeight="14.75" x14ac:dyDescent="0.75"/>
  <cols>
    <col min="1" max="1" width="1.40625" customWidth="1"/>
    <col min="2" max="2" width="47.54296875" customWidth="1"/>
    <col min="3" max="3" width="183.40625" customWidth="1"/>
    <col min="4" max="4" width="3.1328125" customWidth="1"/>
  </cols>
  <sheetData>
    <row r="1" spans="1:4" ht="24" customHeight="1" x14ac:dyDescent="0.95">
      <c r="A1" s="316"/>
      <c r="B1" s="317" t="s">
        <v>157</v>
      </c>
      <c r="C1" s="318"/>
      <c r="D1" s="271"/>
    </row>
    <row r="2" spans="1:4" ht="15.75" x14ac:dyDescent="0.75">
      <c r="A2" s="271"/>
      <c r="B2" s="319"/>
      <c r="C2" s="320"/>
      <c r="D2" s="271"/>
    </row>
    <row r="3" spans="1:4" ht="45" customHeight="1" x14ac:dyDescent="0.75">
      <c r="A3" s="271"/>
      <c r="B3" s="321" t="s">
        <v>158</v>
      </c>
      <c r="C3" s="322" t="s">
        <v>159</v>
      </c>
      <c r="D3" s="271"/>
    </row>
    <row r="4" spans="1:4" ht="30" customHeight="1" x14ac:dyDescent="0.75">
      <c r="A4" s="271"/>
      <c r="B4" s="323" t="s">
        <v>160</v>
      </c>
      <c r="C4" s="322" t="s">
        <v>161</v>
      </c>
      <c r="D4" s="271"/>
    </row>
    <row r="5" spans="1:4" ht="15.75" customHeight="1" x14ac:dyDescent="0.75">
      <c r="A5" s="271"/>
      <c r="B5" s="323" t="s">
        <v>162</v>
      </c>
      <c r="C5" s="324" t="s">
        <v>163</v>
      </c>
      <c r="D5" s="271"/>
    </row>
    <row r="6" spans="1:4" ht="15.75" customHeight="1" x14ac:dyDescent="0.75">
      <c r="A6" s="271"/>
      <c r="B6" s="323" t="s">
        <v>164</v>
      </c>
      <c r="C6" s="324" t="s">
        <v>165</v>
      </c>
      <c r="D6" s="271"/>
    </row>
    <row r="7" spans="1:4" ht="15.75" customHeight="1" x14ac:dyDescent="0.75">
      <c r="A7" s="271"/>
      <c r="B7" s="323" t="s">
        <v>166</v>
      </c>
      <c r="C7" s="322" t="s">
        <v>167</v>
      </c>
      <c r="D7" s="271"/>
    </row>
    <row r="8" spans="1:4" ht="15.75" customHeight="1" x14ac:dyDescent="0.75">
      <c r="A8" s="271"/>
      <c r="B8" s="323" t="s">
        <v>108</v>
      </c>
      <c r="C8" s="322" t="s">
        <v>168</v>
      </c>
      <c r="D8" s="271"/>
    </row>
    <row r="9" spans="1:4" ht="15.75" customHeight="1" x14ac:dyDescent="0.75">
      <c r="A9" s="271"/>
      <c r="B9" s="323" t="s">
        <v>169</v>
      </c>
      <c r="C9" s="322" t="s">
        <v>170</v>
      </c>
      <c r="D9" s="271"/>
    </row>
    <row r="10" spans="1:4" ht="15.75" customHeight="1" x14ac:dyDescent="0.75">
      <c r="A10" s="271"/>
      <c r="B10" s="323" t="s">
        <v>116</v>
      </c>
      <c r="C10" s="322" t="s">
        <v>171</v>
      </c>
      <c r="D10" s="271"/>
    </row>
    <row r="11" spans="1:4" ht="15.75" customHeight="1" x14ac:dyDescent="0.75">
      <c r="A11" s="271"/>
      <c r="B11" s="321" t="s">
        <v>172</v>
      </c>
      <c r="C11" s="322" t="s">
        <v>173</v>
      </c>
      <c r="D11" s="271"/>
    </row>
    <row r="12" spans="1:4" ht="15.75" customHeight="1" x14ac:dyDescent="0.75">
      <c r="A12" s="271"/>
      <c r="B12" s="321" t="s">
        <v>115</v>
      </c>
      <c r="C12" s="322" t="s">
        <v>174</v>
      </c>
      <c r="D12" s="271"/>
    </row>
    <row r="13" spans="1:4" ht="15.75" customHeight="1" x14ac:dyDescent="0.75">
      <c r="A13" s="271"/>
      <c r="B13" s="321" t="s">
        <v>175</v>
      </c>
      <c r="C13" s="322" t="s">
        <v>176</v>
      </c>
      <c r="D13" s="271"/>
    </row>
    <row r="14" spans="1:4" ht="15.75" customHeight="1" x14ac:dyDescent="0.75">
      <c r="A14" s="271"/>
      <c r="B14" s="321" t="s">
        <v>177</v>
      </c>
      <c r="C14" s="322" t="s">
        <v>178</v>
      </c>
      <c r="D14" s="271"/>
    </row>
    <row r="15" spans="1:4" ht="15.75" customHeight="1" x14ac:dyDescent="0.75">
      <c r="A15" s="271"/>
      <c r="B15" s="321" t="s">
        <v>179</v>
      </c>
      <c r="C15" s="322" t="s">
        <v>180</v>
      </c>
      <c r="D15" s="271"/>
    </row>
    <row r="16" spans="1:4" ht="15.75" customHeight="1" x14ac:dyDescent="0.75">
      <c r="A16" s="271"/>
      <c r="B16" s="321" t="s">
        <v>107</v>
      </c>
      <c r="C16" s="322" t="s">
        <v>181</v>
      </c>
      <c r="D16" s="271"/>
    </row>
    <row r="17" spans="1:4" ht="15.75" customHeight="1" x14ac:dyDescent="0.75">
      <c r="A17" s="271"/>
      <c r="B17" s="321" t="s">
        <v>182</v>
      </c>
      <c r="C17" s="322" t="s">
        <v>183</v>
      </c>
      <c r="D17" s="271"/>
    </row>
    <row r="18" spans="1:4" ht="15.75" customHeight="1" x14ac:dyDescent="0.75">
      <c r="A18" s="271"/>
      <c r="B18" s="321" t="s">
        <v>184</v>
      </c>
      <c r="C18" s="322" t="s">
        <v>185</v>
      </c>
      <c r="D18" s="271"/>
    </row>
    <row r="19" spans="1:4" ht="15.75" customHeight="1" x14ac:dyDescent="0.75">
      <c r="A19" s="271"/>
      <c r="B19" s="323" t="s">
        <v>186</v>
      </c>
      <c r="C19" s="324" t="s">
        <v>187</v>
      </c>
      <c r="D19" s="271"/>
    </row>
    <row r="20" spans="1:4" ht="15.75" customHeight="1" x14ac:dyDescent="0.75">
      <c r="A20" s="271"/>
      <c r="B20" s="323" t="s">
        <v>188</v>
      </c>
      <c r="C20" s="324" t="s">
        <v>189</v>
      </c>
      <c r="D20" s="271"/>
    </row>
    <row r="21" spans="1:4" ht="30" customHeight="1" x14ac:dyDescent="0.75">
      <c r="A21" s="271"/>
      <c r="B21" s="321" t="s">
        <v>49</v>
      </c>
      <c r="C21" s="322" t="s">
        <v>190</v>
      </c>
      <c r="D21" s="271"/>
    </row>
    <row r="22" spans="1:4" ht="15.75" customHeight="1" x14ac:dyDescent="0.75">
      <c r="A22" s="271"/>
      <c r="B22" s="321" t="s">
        <v>191</v>
      </c>
      <c r="C22" s="322" t="s">
        <v>192</v>
      </c>
      <c r="D22" s="271"/>
    </row>
    <row r="23" spans="1:4" ht="15.75" customHeight="1" x14ac:dyDescent="0.75">
      <c r="A23" s="271"/>
      <c r="B23" s="321" t="s">
        <v>193</v>
      </c>
      <c r="C23" s="322" t="s">
        <v>194</v>
      </c>
      <c r="D23" s="271"/>
    </row>
    <row r="24" spans="1:4" ht="30" customHeight="1" x14ac:dyDescent="0.75">
      <c r="A24" s="271"/>
      <c r="B24" s="321" t="s">
        <v>195</v>
      </c>
      <c r="C24" s="322" t="s">
        <v>196</v>
      </c>
      <c r="D24" s="271"/>
    </row>
    <row r="25" spans="1:4" ht="15.75" customHeight="1" x14ac:dyDescent="0.75">
      <c r="A25" s="271"/>
      <c r="B25" s="323" t="s">
        <v>197</v>
      </c>
      <c r="C25" s="324" t="s">
        <v>198</v>
      </c>
      <c r="D25" s="271"/>
    </row>
    <row r="26" spans="1:4" ht="15.75" customHeight="1" x14ac:dyDescent="0.75">
      <c r="A26" s="271"/>
      <c r="B26" s="323" t="s">
        <v>199</v>
      </c>
      <c r="C26" s="324" t="s">
        <v>200</v>
      </c>
      <c r="D26" s="271"/>
    </row>
    <row r="27" spans="1:4" ht="30" customHeight="1" x14ac:dyDescent="0.75">
      <c r="A27" s="271"/>
      <c r="B27" s="321" t="s">
        <v>28</v>
      </c>
      <c r="C27" s="322" t="s">
        <v>201</v>
      </c>
      <c r="D27" s="271"/>
    </row>
    <row r="28" spans="1:4" ht="15.75" customHeight="1" x14ac:dyDescent="0.75">
      <c r="A28" s="271"/>
      <c r="B28" s="321" t="s">
        <v>202</v>
      </c>
      <c r="C28" s="325" t="s">
        <v>203</v>
      </c>
      <c r="D28" s="271"/>
    </row>
    <row r="29" spans="1:4" ht="15.75" customHeight="1" x14ac:dyDescent="0.75">
      <c r="A29" s="271"/>
      <c r="B29" s="321" t="s">
        <v>204</v>
      </c>
      <c r="C29" s="325" t="s">
        <v>205</v>
      </c>
      <c r="D29" s="271"/>
    </row>
    <row r="30" spans="1:4" ht="15.75" customHeight="1" x14ac:dyDescent="0.75">
      <c r="A30" s="271"/>
      <c r="B30" s="323" t="s">
        <v>206</v>
      </c>
      <c r="C30" s="324" t="s">
        <v>207</v>
      </c>
      <c r="D30" s="271"/>
    </row>
    <row r="31" spans="1:4" ht="30" customHeight="1" x14ac:dyDescent="0.75">
      <c r="A31" s="271"/>
      <c r="B31" s="321" t="s">
        <v>132</v>
      </c>
      <c r="C31" s="326" t="s">
        <v>208</v>
      </c>
      <c r="D31" s="271"/>
    </row>
    <row r="32" spans="1:4" ht="15.75" customHeight="1" x14ac:dyDescent="0.75">
      <c r="A32" s="271"/>
      <c r="B32" s="323" t="s">
        <v>209</v>
      </c>
      <c r="C32" s="322" t="s">
        <v>210</v>
      </c>
      <c r="D32" s="271"/>
    </row>
    <row r="33" spans="1:4" ht="15.75" customHeight="1" x14ac:dyDescent="0.75">
      <c r="A33" s="271"/>
      <c r="B33" s="323" t="s">
        <v>211</v>
      </c>
      <c r="C33" s="322" t="s">
        <v>212</v>
      </c>
      <c r="D33" s="271"/>
    </row>
    <row r="34" spans="1:4" ht="15.75" customHeight="1" x14ac:dyDescent="0.75">
      <c r="A34" s="271"/>
      <c r="B34" s="321" t="s">
        <v>213</v>
      </c>
      <c r="C34" s="322" t="s">
        <v>214</v>
      </c>
      <c r="D34" s="271"/>
    </row>
    <row r="35" spans="1:4" ht="30" customHeight="1" x14ac:dyDescent="0.75">
      <c r="A35" s="271"/>
      <c r="B35" s="321" t="s">
        <v>215</v>
      </c>
      <c r="C35" s="322" t="s">
        <v>216</v>
      </c>
      <c r="D35" s="271"/>
    </row>
    <row r="36" spans="1:4" ht="15.75" customHeight="1" x14ac:dyDescent="0.75">
      <c r="A36" s="271"/>
      <c r="B36" s="321" t="s">
        <v>48</v>
      </c>
      <c r="C36" s="322" t="s">
        <v>217</v>
      </c>
      <c r="D36" s="271"/>
    </row>
    <row r="37" spans="1:4" ht="30" customHeight="1" x14ac:dyDescent="0.75">
      <c r="A37" s="271"/>
      <c r="B37" s="321" t="s">
        <v>218</v>
      </c>
      <c r="C37" s="326" t="s">
        <v>219</v>
      </c>
      <c r="D37" s="271"/>
    </row>
    <row r="38" spans="1:4" ht="15.75" customHeight="1" x14ac:dyDescent="0.75">
      <c r="A38" s="271"/>
      <c r="B38" s="321" t="s">
        <v>101</v>
      </c>
      <c r="C38" s="322" t="s">
        <v>220</v>
      </c>
      <c r="D38" s="271"/>
    </row>
    <row r="39" spans="1:4" ht="15.75" customHeight="1" x14ac:dyDescent="0.75">
      <c r="A39" s="271"/>
      <c r="B39" s="321" t="s">
        <v>221</v>
      </c>
      <c r="C39" s="322" t="s">
        <v>222</v>
      </c>
      <c r="D39" s="271"/>
    </row>
    <row r="40" spans="1:4" ht="15.75" customHeight="1" x14ac:dyDescent="0.75">
      <c r="A40" s="271"/>
      <c r="B40" s="323" t="s">
        <v>223</v>
      </c>
      <c r="C40" s="322" t="s">
        <v>224</v>
      </c>
      <c r="D40" s="271"/>
    </row>
    <row r="41" spans="1:4" ht="15.75" customHeight="1" x14ac:dyDescent="0.75">
      <c r="A41" s="271"/>
      <c r="B41" s="323" t="s">
        <v>225</v>
      </c>
      <c r="C41" s="325" t="s">
        <v>226</v>
      </c>
      <c r="D41" s="271"/>
    </row>
    <row r="42" spans="1:4" ht="30" customHeight="1" x14ac:dyDescent="0.75">
      <c r="A42" s="271"/>
      <c r="B42" s="323" t="s">
        <v>227</v>
      </c>
      <c r="C42" s="327" t="s">
        <v>228</v>
      </c>
      <c r="D42" s="271"/>
    </row>
    <row r="43" spans="1:4" ht="30" customHeight="1" x14ac:dyDescent="0.75">
      <c r="A43" s="271"/>
      <c r="B43" s="323" t="s">
        <v>229</v>
      </c>
      <c r="C43" s="322" t="s">
        <v>230</v>
      </c>
      <c r="D43" s="271"/>
    </row>
    <row r="44" spans="1:4" ht="15.75" customHeight="1" x14ac:dyDescent="0.75">
      <c r="A44" s="271"/>
      <c r="B44" s="323" t="s">
        <v>231</v>
      </c>
      <c r="C44" s="325" t="s">
        <v>232</v>
      </c>
      <c r="D44" s="271"/>
    </row>
    <row r="45" spans="1:4" ht="15.75" customHeight="1" x14ac:dyDescent="0.75">
      <c r="A45" s="271"/>
      <c r="B45" s="323" t="s">
        <v>233</v>
      </c>
      <c r="C45" s="322" t="s">
        <v>234</v>
      </c>
      <c r="D45" s="271"/>
    </row>
    <row r="46" spans="1:4" ht="15.75" customHeight="1" x14ac:dyDescent="0.75">
      <c r="A46" s="271"/>
      <c r="B46" s="321" t="s">
        <v>99</v>
      </c>
      <c r="C46" s="322" t="s">
        <v>235</v>
      </c>
      <c r="D46" s="271"/>
    </row>
    <row r="47" spans="1:4" ht="15.75" customHeight="1" x14ac:dyDescent="0.75">
      <c r="A47" s="271"/>
      <c r="B47" s="323" t="s">
        <v>76</v>
      </c>
      <c r="C47" s="322" t="s">
        <v>236</v>
      </c>
      <c r="D47" s="271"/>
    </row>
    <row r="48" spans="1:4" ht="15.75" customHeight="1" x14ac:dyDescent="0.75">
      <c r="A48" s="271"/>
      <c r="B48" s="321" t="s">
        <v>237</v>
      </c>
      <c r="C48" s="322" t="s">
        <v>183</v>
      </c>
      <c r="D48" s="271"/>
    </row>
    <row r="49" spans="1:4" ht="15.75" customHeight="1" x14ac:dyDescent="0.75">
      <c r="A49" s="271"/>
      <c r="B49" s="321" t="s">
        <v>238</v>
      </c>
      <c r="C49" s="322" t="s">
        <v>239</v>
      </c>
      <c r="D49" s="271"/>
    </row>
    <row r="50" spans="1:4" ht="15.75" customHeight="1" x14ac:dyDescent="0.75">
      <c r="A50" s="271"/>
      <c r="B50" s="321" t="s">
        <v>240</v>
      </c>
      <c r="C50" s="322" t="s">
        <v>241</v>
      </c>
      <c r="D50" s="271"/>
    </row>
    <row r="51" spans="1:4" ht="15.75" customHeight="1" x14ac:dyDescent="0.75">
      <c r="A51" s="271"/>
      <c r="B51" s="321" t="s">
        <v>242</v>
      </c>
      <c r="C51" s="322" t="s">
        <v>243</v>
      </c>
      <c r="D51" s="271"/>
    </row>
    <row r="52" spans="1:4" ht="15.75" customHeight="1" x14ac:dyDescent="0.75">
      <c r="A52" s="271"/>
      <c r="B52" s="321" t="s">
        <v>244</v>
      </c>
      <c r="C52" s="322" t="s">
        <v>245</v>
      </c>
      <c r="D52" s="271"/>
    </row>
    <row r="53" spans="1:4" ht="15.75" customHeight="1" x14ac:dyDescent="0.75">
      <c r="A53" s="271"/>
      <c r="B53" s="321" t="s">
        <v>95</v>
      </c>
      <c r="C53" s="322" t="s">
        <v>246</v>
      </c>
      <c r="D53" s="271"/>
    </row>
    <row r="54" spans="1:4" ht="30" customHeight="1" x14ac:dyDescent="0.75">
      <c r="A54" s="271"/>
      <c r="B54" s="321" t="s">
        <v>38</v>
      </c>
      <c r="C54" s="322" t="s">
        <v>247</v>
      </c>
      <c r="D54" s="271"/>
    </row>
    <row r="55" spans="1:4" ht="15.75" customHeight="1" x14ac:dyDescent="0.75">
      <c r="A55" s="271"/>
      <c r="B55" s="323" t="s">
        <v>248</v>
      </c>
      <c r="C55" s="324" t="s">
        <v>249</v>
      </c>
      <c r="D55" s="271"/>
    </row>
    <row r="56" spans="1:4" ht="15.75" customHeight="1" x14ac:dyDescent="0.75">
      <c r="A56" s="271"/>
      <c r="B56" s="323" t="s">
        <v>250</v>
      </c>
      <c r="C56" s="322" t="s">
        <v>251</v>
      </c>
      <c r="D56" s="271"/>
    </row>
    <row r="57" spans="1:4" ht="15.75" customHeight="1" x14ac:dyDescent="0.75">
      <c r="A57" s="271"/>
      <c r="B57" s="323"/>
      <c r="C57" s="322"/>
      <c r="D57" s="271"/>
    </row>
    <row r="58" spans="1:4" ht="15.75" customHeight="1" x14ac:dyDescent="0.75">
      <c r="A58" s="271"/>
      <c r="B58" s="328" t="s">
        <v>252</v>
      </c>
      <c r="C58" s="329" t="s">
        <v>253</v>
      </c>
      <c r="D58" s="271"/>
    </row>
    <row r="59" spans="1:4" ht="15.75" customHeight="1" x14ac:dyDescent="0.75">
      <c r="A59" s="271"/>
      <c r="B59" s="330"/>
      <c r="C59" s="331"/>
      <c r="D59" s="271"/>
    </row>
    <row r="60" spans="1:4" ht="15.75" customHeight="1" x14ac:dyDescent="0.75">
      <c r="A60" s="271"/>
      <c r="B60" s="330"/>
      <c r="C60" s="331"/>
      <c r="D60" s="271"/>
    </row>
    <row r="61" spans="1:4" ht="30" customHeight="1" x14ac:dyDescent="0.75">
      <c r="A61" s="271"/>
      <c r="B61" s="371" t="s">
        <v>258</v>
      </c>
      <c r="C61" s="371"/>
      <c r="D61" s="271"/>
    </row>
    <row r="62" spans="1:4" ht="15.75" customHeight="1" x14ac:dyDescent="0.75">
      <c r="A62" s="271"/>
      <c r="B62" s="330"/>
      <c r="C62" s="331"/>
      <c r="D62" s="271"/>
    </row>
    <row r="63" spans="1:4" ht="35.15" customHeight="1" x14ac:dyDescent="0.75">
      <c r="A63" s="271"/>
      <c r="B63" s="371" t="s">
        <v>259</v>
      </c>
      <c r="C63" s="371"/>
      <c r="D63" s="271"/>
    </row>
  </sheetData>
  <mergeCells count="2">
    <mergeCell ref="B61:C61"/>
    <mergeCell ref="B63:C63"/>
  </mergeCells>
  <printOptions horizontalCentered="1" verticalCentered="1"/>
  <pageMargins left="0.25" right="0.25" top="0.3" bottom="0.3" header="0.18" footer="0.5"/>
  <pageSetup scale="4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K28"/>
  <sheetViews>
    <sheetView showGridLines="0" workbookViewId="0"/>
  </sheetViews>
  <sheetFormatPr defaultRowHeight="14.75" x14ac:dyDescent="0.75"/>
  <cols>
    <col min="1" max="1" width="4.26953125" customWidth="1"/>
    <col min="2" max="2" width="3.40625" customWidth="1"/>
    <col min="3" max="3" width="6.86328125" customWidth="1"/>
    <col min="4" max="4" width="9.1328125" customWidth="1"/>
    <col min="5" max="5" width="39" customWidth="1"/>
    <col min="6" max="6" width="22.40625" customWidth="1"/>
    <col min="7" max="11" width="9.1328125" customWidth="1"/>
  </cols>
  <sheetData>
    <row r="2" spans="1:11" ht="84" customHeight="1" x14ac:dyDescent="1">
      <c r="B2" s="332"/>
      <c r="C2" s="333"/>
      <c r="K2" s="334"/>
    </row>
    <row r="3" spans="1:11" ht="23" x14ac:dyDescent="1">
      <c r="B3" s="332"/>
    </row>
    <row r="4" spans="1:11" x14ac:dyDescent="0.75">
      <c r="A4" s="335" t="s">
        <v>254</v>
      </c>
      <c r="B4" s="336"/>
      <c r="C4" s="336"/>
      <c r="D4" s="336"/>
      <c r="E4" s="336"/>
      <c r="F4" s="336"/>
      <c r="G4" s="336"/>
      <c r="H4" s="336"/>
      <c r="I4" s="336"/>
      <c r="J4" s="336"/>
      <c r="K4" s="336"/>
    </row>
    <row r="5" spans="1:11" x14ac:dyDescent="0.75">
      <c r="A5" s="374" t="s">
        <v>315</v>
      </c>
      <c r="B5" s="374"/>
      <c r="C5" s="374"/>
      <c r="D5" s="374"/>
      <c r="E5" s="374"/>
      <c r="F5" s="374"/>
      <c r="G5" s="336"/>
      <c r="H5" s="336"/>
      <c r="I5" s="336"/>
      <c r="J5" s="336"/>
      <c r="K5" s="336"/>
    </row>
    <row r="6" spans="1:11" x14ac:dyDescent="0.75">
      <c r="A6" s="336"/>
      <c r="B6" s="336"/>
      <c r="C6" s="336"/>
      <c r="D6" s="336"/>
      <c r="E6" s="336"/>
      <c r="F6" s="336"/>
      <c r="G6" s="336"/>
      <c r="H6" s="336"/>
      <c r="I6" s="336"/>
      <c r="J6" s="336"/>
      <c r="K6" s="336"/>
    </row>
    <row r="7" spans="1:11" x14ac:dyDescent="0.75">
      <c r="A7" s="335" t="s">
        <v>255</v>
      </c>
      <c r="B7" s="336"/>
      <c r="C7" s="336"/>
      <c r="D7" s="336"/>
      <c r="E7" s="336"/>
      <c r="F7" s="336"/>
      <c r="G7" s="336"/>
      <c r="H7" s="336"/>
      <c r="I7" s="336"/>
      <c r="J7" s="336"/>
      <c r="K7" s="336"/>
    </row>
    <row r="8" spans="1:11" x14ac:dyDescent="0.75">
      <c r="A8" s="374" t="s">
        <v>316</v>
      </c>
      <c r="B8" s="374"/>
      <c r="C8" s="374"/>
      <c r="D8" s="374"/>
      <c r="E8" s="374"/>
      <c r="F8" s="374"/>
      <c r="G8" s="336"/>
      <c r="H8" s="336"/>
      <c r="I8" s="336"/>
      <c r="J8" s="336"/>
      <c r="K8" s="336"/>
    </row>
    <row r="9" spans="1:11" x14ac:dyDescent="0.75">
      <c r="A9" s="376"/>
      <c r="B9" s="376"/>
      <c r="C9" s="376"/>
      <c r="D9" s="376"/>
      <c r="E9" s="376"/>
      <c r="F9" s="376"/>
      <c r="G9" s="336"/>
      <c r="H9" s="336"/>
      <c r="I9" s="336"/>
      <c r="J9" s="336"/>
      <c r="K9" s="336"/>
    </row>
    <row r="10" spans="1:11" x14ac:dyDescent="0.75">
      <c r="A10" s="374" t="s">
        <v>317</v>
      </c>
      <c r="B10" s="374"/>
      <c r="C10" s="374"/>
      <c r="D10" s="374"/>
      <c r="E10" s="374"/>
      <c r="F10" s="374"/>
      <c r="G10" s="336"/>
      <c r="H10" s="336"/>
      <c r="I10" s="336"/>
      <c r="J10" s="336"/>
      <c r="K10" s="336"/>
    </row>
    <row r="11" spans="1:11" x14ac:dyDescent="0.75">
      <c r="A11" s="373"/>
      <c r="B11" s="373"/>
      <c r="C11" s="373"/>
      <c r="D11" s="373"/>
      <c r="E11" s="373"/>
      <c r="F11" s="373"/>
      <c r="G11" s="373"/>
      <c r="H11" s="373"/>
      <c r="I11" s="373"/>
      <c r="J11" s="373"/>
      <c r="K11" s="336"/>
    </row>
    <row r="12" spans="1:11" x14ac:dyDescent="0.75">
      <c r="A12" s="375" t="s">
        <v>318</v>
      </c>
      <c r="B12" s="375"/>
      <c r="C12" s="375"/>
      <c r="D12" s="375"/>
      <c r="E12" s="375"/>
      <c r="F12" s="375"/>
      <c r="G12" s="375"/>
      <c r="H12" s="375"/>
      <c r="I12" s="375"/>
      <c r="J12" s="336"/>
      <c r="K12" s="336"/>
    </row>
    <row r="13" spans="1:11" ht="19.5" customHeight="1" x14ac:dyDescent="0.75">
      <c r="A13" s="337"/>
      <c r="B13" s="337"/>
      <c r="C13" s="337"/>
      <c r="D13" s="337"/>
      <c r="E13" s="337"/>
      <c r="F13" s="337"/>
      <c r="G13" s="337"/>
      <c r="H13" s="337"/>
      <c r="I13" s="337"/>
      <c r="J13" s="336"/>
      <c r="K13" s="336"/>
    </row>
    <row r="14" spans="1:11" ht="18" customHeight="1" x14ac:dyDescent="0.75">
      <c r="A14" s="375" t="s">
        <v>319</v>
      </c>
      <c r="B14" s="375"/>
      <c r="C14" s="375"/>
      <c r="D14" s="375"/>
      <c r="E14" s="375"/>
      <c r="F14" s="375"/>
      <c r="G14" s="375"/>
      <c r="H14" s="375"/>
      <c r="I14" s="375"/>
      <c r="J14" s="338"/>
      <c r="K14" s="336"/>
    </row>
    <row r="15" spans="1:11" x14ac:dyDescent="0.75">
      <c r="A15" s="373"/>
      <c r="B15" s="373"/>
      <c r="C15" s="373"/>
      <c r="D15" s="373"/>
      <c r="E15" s="373"/>
      <c r="F15" s="373"/>
      <c r="G15" s="373"/>
      <c r="H15" s="373"/>
      <c r="I15" s="373"/>
      <c r="J15" s="338"/>
      <c r="K15" s="336"/>
    </row>
    <row r="16" spans="1:11" x14ac:dyDescent="0.75">
      <c r="A16" s="377"/>
      <c r="B16" s="377"/>
      <c r="C16" s="377"/>
      <c r="D16" s="377"/>
      <c r="E16" s="336"/>
      <c r="G16" s="338"/>
      <c r="H16" s="338"/>
      <c r="I16" s="338"/>
      <c r="J16" s="338"/>
      <c r="K16" s="336"/>
    </row>
    <row r="17" spans="1:11" x14ac:dyDescent="0.75">
      <c r="A17" s="338"/>
      <c r="B17" s="338"/>
      <c r="C17" s="338"/>
      <c r="D17" s="338"/>
      <c r="E17" s="336"/>
      <c r="F17" s="338"/>
      <c r="G17" s="338"/>
      <c r="H17" s="338"/>
      <c r="I17" s="338"/>
      <c r="J17" s="338"/>
      <c r="K17" s="336"/>
    </row>
    <row r="18" spans="1:11" x14ac:dyDescent="0.75">
      <c r="A18" s="373"/>
      <c r="B18" s="373"/>
      <c r="C18" s="373"/>
      <c r="D18" s="373"/>
      <c r="E18" s="373"/>
      <c r="F18" s="338"/>
      <c r="G18" s="338"/>
      <c r="H18" s="338"/>
      <c r="I18" s="338"/>
      <c r="J18" s="338"/>
      <c r="K18" s="336"/>
    </row>
    <row r="19" spans="1:11" x14ac:dyDescent="0.75">
      <c r="A19" s="338"/>
      <c r="B19" s="338"/>
      <c r="C19" s="338"/>
      <c r="D19" s="338"/>
      <c r="E19" s="336"/>
      <c r="F19" s="338"/>
      <c r="G19" s="338"/>
      <c r="H19" s="338"/>
      <c r="I19" s="338"/>
      <c r="J19" s="338"/>
      <c r="K19" s="336"/>
    </row>
    <row r="20" spans="1:11" x14ac:dyDescent="0.75">
      <c r="A20" s="372"/>
      <c r="B20" s="372"/>
      <c r="C20" s="372"/>
      <c r="D20" s="372"/>
      <c r="E20" s="336"/>
      <c r="F20" s="338"/>
      <c r="G20" s="338"/>
      <c r="H20" s="338"/>
      <c r="I20" s="338"/>
      <c r="J20" s="338"/>
      <c r="K20" s="336"/>
    </row>
    <row r="21" spans="1:11" x14ac:dyDescent="0.75">
      <c r="A21" s="338"/>
      <c r="B21" s="338"/>
      <c r="C21" s="338"/>
      <c r="D21" s="338"/>
      <c r="E21" s="336"/>
      <c r="F21" s="338"/>
      <c r="G21" s="338"/>
      <c r="H21" s="338"/>
      <c r="I21" s="338"/>
      <c r="J21" s="338"/>
      <c r="K21" s="336"/>
    </row>
    <row r="22" spans="1:11" x14ac:dyDescent="0.75">
      <c r="A22" s="338"/>
      <c r="B22" s="338"/>
      <c r="C22" s="338"/>
      <c r="D22" s="338"/>
      <c r="E22" s="336"/>
      <c r="F22" s="338"/>
      <c r="G22" s="338"/>
      <c r="H22" s="338"/>
      <c r="I22" s="338"/>
      <c r="J22" s="338"/>
      <c r="K22" s="336"/>
    </row>
    <row r="23" spans="1:11" ht="16.5" customHeight="1" x14ac:dyDescent="0.75">
      <c r="A23" s="338"/>
      <c r="B23" s="336"/>
      <c r="C23" s="338"/>
      <c r="D23" s="338"/>
      <c r="E23" s="338"/>
      <c r="F23" s="338"/>
      <c r="G23" s="338"/>
      <c r="H23" s="338"/>
      <c r="I23" s="338"/>
      <c r="J23" s="338"/>
      <c r="K23" s="336"/>
    </row>
    <row r="24" spans="1:11" x14ac:dyDescent="0.75">
      <c r="A24" s="372"/>
      <c r="B24" s="372"/>
      <c r="C24" s="372"/>
      <c r="D24" s="372"/>
      <c r="E24" s="338"/>
      <c r="F24" s="338"/>
      <c r="G24" s="338"/>
      <c r="H24" s="338"/>
      <c r="I24" s="338"/>
      <c r="J24" s="338"/>
      <c r="K24" s="339"/>
    </row>
    <row r="25" spans="1:11" x14ac:dyDescent="0.75">
      <c r="A25" s="338"/>
      <c r="B25" s="338"/>
      <c r="C25" s="338"/>
      <c r="D25" s="338"/>
      <c r="E25" s="336"/>
      <c r="F25" s="338"/>
      <c r="G25" s="338"/>
      <c r="H25" s="338"/>
      <c r="I25" s="338"/>
      <c r="J25" s="338"/>
      <c r="K25" s="340"/>
    </row>
    <row r="26" spans="1:11" x14ac:dyDescent="0.75">
      <c r="A26" s="338"/>
      <c r="B26" s="338"/>
      <c r="C26" s="338"/>
      <c r="D26" s="338"/>
      <c r="E26" s="336"/>
      <c r="F26" s="338"/>
      <c r="G26" s="338"/>
      <c r="H26" s="338"/>
      <c r="I26" s="338"/>
      <c r="J26" s="338"/>
    </row>
    <row r="27" spans="1:11" x14ac:dyDescent="0.75">
      <c r="A27" s="338"/>
      <c r="B27" s="336"/>
      <c r="C27" s="338"/>
      <c r="D27" s="338"/>
      <c r="E27" s="338"/>
      <c r="F27" s="338"/>
      <c r="G27" s="338"/>
      <c r="H27" s="338"/>
      <c r="I27" s="338"/>
      <c r="J27" s="338"/>
    </row>
    <row r="28" spans="1:11" x14ac:dyDescent="0.75">
      <c r="A28" s="372"/>
      <c r="B28" s="372"/>
      <c r="C28" s="372"/>
      <c r="D28" s="372"/>
      <c r="E28" s="338"/>
      <c r="F28" s="338"/>
      <c r="G28" s="338"/>
      <c r="H28" s="338"/>
      <c r="I28" s="338"/>
      <c r="J28" s="338"/>
    </row>
  </sheetData>
  <mergeCells count="13">
    <mergeCell ref="A28:D28"/>
    <mergeCell ref="A18:E18"/>
    <mergeCell ref="A8:F8"/>
    <mergeCell ref="A15:I15"/>
    <mergeCell ref="A5:F5"/>
    <mergeCell ref="A12:I12"/>
    <mergeCell ref="A9:F9"/>
    <mergeCell ref="A16:D16"/>
    <mergeCell ref="A20:D20"/>
    <mergeCell ref="A10:F10"/>
    <mergeCell ref="A24:D24"/>
    <mergeCell ref="A14:I14"/>
    <mergeCell ref="A11:J11"/>
  </mergeCells>
  <hyperlinks>
    <hyperlink ref="A5" r:id="rId1" xr:uid="{00000000-0004-0000-0800-000000000000}"/>
    <hyperlink ref="A8" r:id="rId2" xr:uid="{00000000-0004-0000-0800-000001000000}"/>
    <hyperlink ref="A10" r:id="rId3" xr:uid="{00000000-0004-0000-0800-000002000000}"/>
    <hyperlink ref="A12" r:id="rId4" xr:uid="{00000000-0004-0000-0800-000003000000}"/>
    <hyperlink ref="A14" r:id="rId5" xr:uid="{00000000-0004-0000-0800-000004000000}"/>
  </hyperlinks>
  <pageMargins left="0.7" right="0.7" top="0.75" bottom="0.75" header="0.3" footer="0.3"/>
  <pageSetup scale="94" orientation="landscape"/>
  <drawing r:id="rId6"/>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Table of Contents</vt:lpstr>
      <vt:lpstr>Summary</vt:lpstr>
      <vt:lpstr>Revenue</vt:lpstr>
      <vt:lpstr>Departmental Expenses</vt:lpstr>
      <vt:lpstr>Undistrib Operating Expenses</vt:lpstr>
      <vt:lpstr>Selected Fixed Charges</vt:lpstr>
      <vt:lpstr>Participation Report</vt:lpstr>
      <vt:lpstr>Definitions</vt:lpstr>
      <vt:lpstr>Help</vt:lpstr>
      <vt:lpstr>'Departmental Expenses'!Print_Area</vt:lpstr>
      <vt:lpstr>'Participation Report'!Print_Area</vt:lpstr>
      <vt:lpstr>Revenue!Print_Area</vt:lpstr>
      <vt:lpstr>'Selected Fixed Charges'!Print_Area</vt:lpstr>
      <vt:lpstr>Summary!Print_Area</vt:lpstr>
      <vt:lpstr>'Undistrib Operating Expenses'!Print_Area</vt:lpstr>
    </vt:vector>
  </TitlesOfParts>
  <Company>SoftArtisans, Inc.</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Duane Vinson</dc:creator>
  <cp:lastModifiedBy>Amber Taylor</cp:lastModifiedBy>
  <dcterms:created xsi:type="dcterms:W3CDTF">2020-10-07T14:37:54Z</dcterms:created>
  <dcterms:modified xsi:type="dcterms:W3CDTF">2022-02-28T19:12:08Z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