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AE500BB-95DB-4205-BD46-9B3B91110971}" xr6:coauthVersionLast="46" xr6:coauthVersionMax="46" xr10:uidLastSave="{00000000-0000-0000-0000-000000000000}"/>
  <bookViews>
    <workbookView xWindow="-120" yWindow="-120" windowWidth="20730" windowHeight="11760" xr2:uid="{8BEA192E-223E-4B44-8D57-93AF95DCE5C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1" l="1"/>
  <c r="F57" i="1"/>
  <c r="F59" i="1" s="1"/>
  <c r="G50" i="1"/>
  <c r="G51" i="1"/>
  <c r="G52" i="1"/>
  <c r="G49" i="1"/>
  <c r="G48" i="1"/>
  <c r="G45" i="1"/>
  <c r="F42" i="1"/>
  <c r="G42" i="1" s="1"/>
  <c r="E46" i="1"/>
  <c r="E53" i="1" s="1"/>
  <c r="G31" i="1"/>
  <c r="G32" i="1"/>
  <c r="G33" i="1"/>
  <c r="G34" i="1"/>
  <c r="G30" i="1"/>
  <c r="G22" i="1"/>
  <c r="F24" i="1"/>
  <c r="F27" i="1"/>
  <c r="F28" i="1"/>
  <c r="F35" i="1" s="1"/>
  <c r="J6" i="1"/>
  <c r="J9" i="1"/>
  <c r="J10" i="1"/>
  <c r="J17" i="1" s="1"/>
  <c r="E27" i="1"/>
  <c r="G27" i="1" s="1"/>
  <c r="E24" i="1"/>
  <c r="E28" i="1" s="1"/>
  <c r="E35" i="1" s="1"/>
  <c r="G35" i="1" s="1"/>
  <c r="E10" i="1"/>
  <c r="E17" i="1" s="1"/>
  <c r="E6" i="1"/>
  <c r="G9" i="1"/>
  <c r="K9" i="1"/>
  <c r="I9" i="1"/>
  <c r="H9" i="1"/>
  <c r="F9" i="1"/>
  <c r="E9" i="1"/>
  <c r="K6" i="1"/>
  <c r="K10" i="1" s="1"/>
  <c r="K17" i="1" s="1"/>
  <c r="I6" i="1"/>
  <c r="I10" i="1" s="1"/>
  <c r="I17" i="1" s="1"/>
  <c r="H6" i="1"/>
  <c r="H10" i="1" s="1"/>
  <c r="H17" i="1" s="1"/>
  <c r="G6" i="1"/>
  <c r="G10" i="1" s="1"/>
  <c r="G17" i="1" s="1"/>
  <c r="F6" i="1"/>
  <c r="F10" i="1" s="1"/>
  <c r="F17" i="1" s="1"/>
  <c r="G24" i="1" l="1"/>
  <c r="G28" i="1"/>
  <c r="F46" i="1"/>
  <c r="F53" i="1" s="1"/>
  <c r="G53" i="1" s="1"/>
  <c r="G46" i="1" l="1"/>
</calcChain>
</file>

<file path=xl/sharedStrings.xml><?xml version="1.0" encoding="utf-8"?>
<sst xmlns="http://schemas.openxmlformats.org/spreadsheetml/2006/main" count="70" uniqueCount="34">
  <si>
    <t>Static Budget</t>
  </si>
  <si>
    <t>Flexible budget</t>
  </si>
  <si>
    <t>Number of units</t>
  </si>
  <si>
    <t>Per unit standards</t>
  </si>
  <si>
    <t>Variable costs</t>
  </si>
  <si>
    <t>meals</t>
  </si>
  <si>
    <t>postage</t>
  </si>
  <si>
    <t xml:space="preserve">operating funds </t>
  </si>
  <si>
    <t>Facility</t>
  </si>
  <si>
    <t>Printing</t>
  </si>
  <si>
    <t>Decorations</t>
  </si>
  <si>
    <t>Speaker's Gift</t>
  </si>
  <si>
    <t>Publicity</t>
  </si>
  <si>
    <t>contribution Margin</t>
  </si>
  <si>
    <t>Fixed costs</t>
  </si>
  <si>
    <t>Net Income</t>
  </si>
  <si>
    <t>Redmond Volume Variances</t>
  </si>
  <si>
    <t>Flexible Budget</t>
  </si>
  <si>
    <t>Volume Variances</t>
  </si>
  <si>
    <t>Unfavourable</t>
  </si>
  <si>
    <t>Favourable</t>
  </si>
  <si>
    <t>Flexible Budget variances</t>
  </si>
  <si>
    <t>Flexible</t>
  </si>
  <si>
    <t>Actual</t>
  </si>
  <si>
    <t>Sales Price Variance</t>
  </si>
  <si>
    <t>Actual Sales</t>
  </si>
  <si>
    <t>Expected sales</t>
  </si>
  <si>
    <t>Total sales Variance</t>
  </si>
  <si>
    <t>Units</t>
  </si>
  <si>
    <t>Price</t>
  </si>
  <si>
    <t>Totals</t>
  </si>
  <si>
    <t>Favorable</t>
  </si>
  <si>
    <t>unfavorable</t>
  </si>
  <si>
    <t>Unfavorable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</si>
</sst>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3" fontId="0" fillId="0" borderId="0" xfId="0" applyNumberFormat="1"/>
    <xf numFmtId="44" fontId="0" fillId="0" borderId="0" xfId="1" applyFont="1"/>
    <xf numFmtId="0" fontId="2" fillId="0" borderId="0" xfId="0" applyFont="1"/>
    <xf numFmtId="0" fontId="0" fillId="0" borderId="0" xfId="0" applyFont="1"/>
    <xf numFmtId="44" fontId="0" fillId="0" borderId="0" xfId="0" applyNumberFormat="1"/>
    <xf numFmtId="44" fontId="2" fillId="0" borderId="0" xfId="1" applyFont="1"/>
    <xf numFmtId="44" fontId="0" fillId="0" borderId="0" xfId="0" applyNumberFormat="1" applyFont="1"/>
    <xf numFmtId="44" fontId="2" fillId="0" borderId="0" xfId="0" applyNumberFormat="1" applyFont="1"/>
    <xf numFmtId="44" fontId="3" fillId="0" borderId="0" xfId="1" applyFont="1"/>
    <xf numFmtId="44" fontId="4" fillId="2" borderId="0" xfId="1" applyFont="1" applyFill="1"/>
    <xf numFmtId="3" fontId="0" fillId="0" borderId="0" xfId="0" applyNumberFormat="1" applyFont="1"/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1EE5-E30E-4F4B-9060-F26E2F7B6074}">
  <dimension ref="B2:N59"/>
  <sheetViews>
    <sheetView tabSelected="1" workbookViewId="0">
      <selection activeCell="A21" sqref="A21:XFD21"/>
    </sheetView>
  </sheetViews>
  <sheetFormatPr defaultRowHeight="15" x14ac:dyDescent="0.25"/>
  <cols>
    <col min="4" max="4" width="17.28515625" customWidth="1"/>
    <col min="5" max="5" width="12" customWidth="1"/>
    <col min="6" max="6" width="15.42578125" customWidth="1"/>
    <col min="7" max="7" width="11.5703125" bestFit="1" customWidth="1"/>
    <col min="8" max="8" width="13.140625" bestFit="1" customWidth="1"/>
    <col min="9" max="9" width="12.28515625" customWidth="1"/>
    <col min="10" max="11" width="11.5703125" bestFit="1" customWidth="1"/>
  </cols>
  <sheetData>
    <row r="2" spans="2:14" ht="15.75" customHeight="1" x14ac:dyDescent="0.25"/>
    <row r="3" spans="2:14" s="3" customFormat="1" x14ac:dyDescent="0.25">
      <c r="E3" s="3" t="s">
        <v>0</v>
      </c>
      <c r="G3" s="3" t="s">
        <v>1</v>
      </c>
    </row>
    <row r="4" spans="2:14" x14ac:dyDescent="0.25">
      <c r="B4" t="s">
        <v>2</v>
      </c>
      <c r="E4" s="1">
        <v>1620</v>
      </c>
      <c r="F4" s="1">
        <v>1400</v>
      </c>
      <c r="G4" s="1">
        <v>1450</v>
      </c>
      <c r="H4" s="1">
        <v>1500</v>
      </c>
      <c r="I4" s="1">
        <v>1550</v>
      </c>
      <c r="J4" s="1">
        <v>1600</v>
      </c>
      <c r="K4" s="1">
        <v>1650</v>
      </c>
      <c r="L4" s="1"/>
      <c r="M4" s="1"/>
      <c r="N4" s="1"/>
    </row>
    <row r="5" spans="2:14" x14ac:dyDescent="0.25">
      <c r="D5" t="s">
        <v>3</v>
      </c>
    </row>
    <row r="6" spans="2:14" x14ac:dyDescent="0.25">
      <c r="B6" t="s">
        <v>7</v>
      </c>
      <c r="D6" s="2">
        <v>15.5</v>
      </c>
      <c r="E6" s="2">
        <f>D6*E4</f>
        <v>25110</v>
      </c>
      <c r="F6" s="2">
        <f>D6*F4</f>
        <v>21700</v>
      </c>
      <c r="G6" s="2">
        <f>D6*G4</f>
        <v>22475</v>
      </c>
      <c r="H6" s="2">
        <f>D6*H4</f>
        <v>23250</v>
      </c>
      <c r="I6" s="2">
        <f>I4*D6</f>
        <v>24025</v>
      </c>
      <c r="J6" s="2">
        <f>D6*J4</f>
        <v>24800</v>
      </c>
      <c r="K6" s="2">
        <f>K4*D6</f>
        <v>25575</v>
      </c>
    </row>
    <row r="7" spans="2:14" x14ac:dyDescent="0.25">
      <c r="B7" s="3" t="s">
        <v>4</v>
      </c>
      <c r="D7" s="2"/>
      <c r="E7" s="2"/>
      <c r="F7" s="2"/>
      <c r="G7" s="2"/>
      <c r="H7" s="2"/>
      <c r="I7" s="2"/>
      <c r="J7" s="2"/>
      <c r="K7" s="2"/>
    </row>
    <row r="8" spans="2:14" x14ac:dyDescent="0.25">
      <c r="B8" t="s">
        <v>5</v>
      </c>
      <c r="D8" s="2"/>
      <c r="E8" s="2"/>
      <c r="F8" s="2"/>
      <c r="G8" s="2"/>
      <c r="H8" s="2"/>
      <c r="I8" s="2"/>
      <c r="J8" s="2"/>
      <c r="K8" s="2"/>
    </row>
    <row r="9" spans="2:14" x14ac:dyDescent="0.25">
      <c r="B9" t="s">
        <v>6</v>
      </c>
      <c r="D9" s="2">
        <v>0.49</v>
      </c>
      <c r="E9" s="2">
        <f>D9*E4</f>
        <v>793.8</v>
      </c>
      <c r="F9" s="2">
        <f>D9*F4</f>
        <v>686</v>
      </c>
      <c r="G9" s="2">
        <f>D9*G4</f>
        <v>710.5</v>
      </c>
      <c r="H9" s="2">
        <f>D9*H4</f>
        <v>735</v>
      </c>
      <c r="I9" s="2">
        <f>I4*0.49</f>
        <v>759.5</v>
      </c>
      <c r="J9" s="2">
        <f>0.49*J4</f>
        <v>784</v>
      </c>
      <c r="K9" s="2">
        <f>0.49*K4</f>
        <v>808.5</v>
      </c>
    </row>
    <row r="10" spans="2:14" x14ac:dyDescent="0.25">
      <c r="B10" s="3" t="s">
        <v>13</v>
      </c>
      <c r="D10" s="2"/>
      <c r="E10" s="6">
        <f t="shared" ref="E10:K10" si="0">E6-E9</f>
        <v>24316.2</v>
      </c>
      <c r="F10" s="6">
        <f t="shared" si="0"/>
        <v>21014</v>
      </c>
      <c r="G10" s="6">
        <f t="shared" si="0"/>
        <v>21764.5</v>
      </c>
      <c r="H10" s="6">
        <f t="shared" si="0"/>
        <v>22515</v>
      </c>
      <c r="I10" s="6">
        <f t="shared" si="0"/>
        <v>23265.5</v>
      </c>
      <c r="J10" s="6">
        <f t="shared" si="0"/>
        <v>24016</v>
      </c>
      <c r="K10" s="6">
        <f t="shared" si="0"/>
        <v>24766.5</v>
      </c>
    </row>
    <row r="11" spans="2:14" x14ac:dyDescent="0.25">
      <c r="B11" s="3" t="s">
        <v>14</v>
      </c>
      <c r="D11" s="2"/>
      <c r="E11" s="2"/>
      <c r="F11" s="2"/>
      <c r="G11" s="2"/>
      <c r="H11" s="2"/>
      <c r="I11" s="2"/>
      <c r="J11" s="2"/>
      <c r="K11" s="2"/>
    </row>
    <row r="12" spans="2:14" x14ac:dyDescent="0.25">
      <c r="B12" t="s">
        <v>8</v>
      </c>
      <c r="D12" s="2">
        <v>1500</v>
      </c>
      <c r="E12" s="2">
        <v>1500</v>
      </c>
      <c r="F12" s="2">
        <v>1000</v>
      </c>
      <c r="G12" s="2">
        <v>1000</v>
      </c>
      <c r="H12" s="2">
        <v>1000</v>
      </c>
      <c r="I12" s="2">
        <v>1000</v>
      </c>
      <c r="J12" s="2">
        <v>1500</v>
      </c>
      <c r="K12" s="2">
        <v>1500</v>
      </c>
    </row>
    <row r="13" spans="2:14" x14ac:dyDescent="0.25">
      <c r="B13" t="s">
        <v>9</v>
      </c>
      <c r="D13" s="2">
        <v>950</v>
      </c>
      <c r="E13" s="2">
        <v>950</v>
      </c>
      <c r="F13" s="2">
        <v>950</v>
      </c>
      <c r="G13" s="2">
        <v>950</v>
      </c>
      <c r="H13" s="2">
        <v>950</v>
      </c>
      <c r="I13" s="2">
        <v>950</v>
      </c>
      <c r="J13" s="2">
        <v>950</v>
      </c>
      <c r="K13" s="2">
        <v>950</v>
      </c>
    </row>
    <row r="14" spans="2:14" x14ac:dyDescent="0.25">
      <c r="B14" t="s">
        <v>10</v>
      </c>
      <c r="D14" s="2">
        <v>840</v>
      </c>
      <c r="E14" s="2">
        <v>840</v>
      </c>
      <c r="F14" s="2">
        <v>840</v>
      </c>
      <c r="G14" s="2">
        <v>840</v>
      </c>
      <c r="H14" s="2">
        <v>840</v>
      </c>
      <c r="I14" s="2">
        <v>840</v>
      </c>
      <c r="J14" s="2">
        <v>840</v>
      </c>
      <c r="K14" s="2">
        <v>840</v>
      </c>
    </row>
    <row r="15" spans="2:14" x14ac:dyDescent="0.25">
      <c r="B15" t="s">
        <v>11</v>
      </c>
      <c r="D15" s="2">
        <v>130</v>
      </c>
      <c r="E15" s="2">
        <v>130</v>
      </c>
      <c r="F15" s="2">
        <v>130</v>
      </c>
      <c r="G15" s="2">
        <v>130</v>
      </c>
      <c r="H15" s="2">
        <v>130</v>
      </c>
      <c r="I15" s="2">
        <v>130</v>
      </c>
      <c r="J15" s="2">
        <v>130</v>
      </c>
      <c r="K15" s="2">
        <v>130</v>
      </c>
    </row>
    <row r="16" spans="2:14" x14ac:dyDescent="0.25">
      <c r="B16" t="s">
        <v>12</v>
      </c>
      <c r="D16" s="2">
        <v>600</v>
      </c>
      <c r="E16" s="2">
        <v>600</v>
      </c>
      <c r="F16" s="2">
        <v>600</v>
      </c>
      <c r="G16" s="2">
        <v>600</v>
      </c>
      <c r="H16" s="2">
        <v>600</v>
      </c>
      <c r="I16" s="2">
        <v>600</v>
      </c>
      <c r="J16" s="2">
        <v>600</v>
      </c>
      <c r="K16" s="2">
        <v>600</v>
      </c>
    </row>
    <row r="17" spans="2:11" s="3" customFormat="1" x14ac:dyDescent="0.25">
      <c r="B17" s="3" t="s">
        <v>15</v>
      </c>
      <c r="E17" s="8">
        <f>E10-E12-E13-E14-E15-E16</f>
        <v>20296.2</v>
      </c>
      <c r="F17" s="8">
        <f t="shared" ref="F17:J17" si="1">F10-F12-F13-F14-F15-F16</f>
        <v>17494</v>
      </c>
      <c r="G17" s="8">
        <f t="shared" si="1"/>
        <v>18244.5</v>
      </c>
      <c r="H17" s="8">
        <f t="shared" si="1"/>
        <v>18995</v>
      </c>
      <c r="I17" s="8">
        <f t="shared" si="1"/>
        <v>19745.5</v>
      </c>
      <c r="J17" s="8">
        <f t="shared" si="1"/>
        <v>19996</v>
      </c>
      <c r="K17" s="8">
        <f>K10-K12-K13-K14-K15-K16</f>
        <v>20746.5</v>
      </c>
    </row>
    <row r="20" spans="2:11" s="3" customFormat="1" x14ac:dyDescent="0.25">
      <c r="B20" s="3" t="s">
        <v>16</v>
      </c>
    </row>
    <row r="21" spans="2:11" s="3" customFormat="1" x14ac:dyDescent="0.25">
      <c r="E21" s="3" t="s">
        <v>0</v>
      </c>
      <c r="F21" s="3" t="s">
        <v>17</v>
      </c>
      <c r="G21" s="3" t="s">
        <v>18</v>
      </c>
    </row>
    <row r="22" spans="2:11" x14ac:dyDescent="0.25">
      <c r="B22" t="s">
        <v>2</v>
      </c>
      <c r="E22" s="1">
        <v>1620</v>
      </c>
      <c r="F22" s="1">
        <v>1600</v>
      </c>
      <c r="G22" s="1">
        <f>F22</f>
        <v>1600</v>
      </c>
      <c r="H22" t="s">
        <v>19</v>
      </c>
    </row>
    <row r="23" spans="2:11" x14ac:dyDescent="0.25">
      <c r="D23" t="s">
        <v>3</v>
      </c>
    </row>
    <row r="24" spans="2:11" x14ac:dyDescent="0.25">
      <c r="B24" t="s">
        <v>7</v>
      </c>
      <c r="D24" s="2">
        <v>15.5</v>
      </c>
      <c r="E24" s="2">
        <f>D24*E22</f>
        <v>25110</v>
      </c>
      <c r="F24" s="2">
        <f>F22*D24</f>
        <v>24800</v>
      </c>
      <c r="G24" s="5">
        <f>E24-F24</f>
        <v>310</v>
      </c>
      <c r="H24" t="s">
        <v>20</v>
      </c>
    </row>
    <row r="25" spans="2:11" x14ac:dyDescent="0.25">
      <c r="B25" s="3" t="s">
        <v>4</v>
      </c>
      <c r="D25" s="2"/>
      <c r="E25" s="2"/>
      <c r="F25" s="2"/>
    </row>
    <row r="26" spans="2:11" x14ac:dyDescent="0.25">
      <c r="B26" t="s">
        <v>5</v>
      </c>
      <c r="D26" s="2"/>
      <c r="E26" s="2"/>
      <c r="F26" s="2"/>
    </row>
    <row r="27" spans="2:11" x14ac:dyDescent="0.25">
      <c r="B27" t="s">
        <v>6</v>
      </c>
      <c r="D27" s="2">
        <v>0.49</v>
      </c>
      <c r="E27" s="2">
        <f>D27*E22</f>
        <v>793.8</v>
      </c>
      <c r="F27" s="2">
        <f>0.49*F22</f>
        <v>784</v>
      </c>
      <c r="G27" s="5">
        <f>E27-F27</f>
        <v>9.7999999999999545</v>
      </c>
      <c r="H27" t="s">
        <v>20</v>
      </c>
    </row>
    <row r="28" spans="2:11" x14ac:dyDescent="0.25">
      <c r="B28" s="3" t="s">
        <v>13</v>
      </c>
      <c r="D28" s="2"/>
      <c r="E28" s="6">
        <f>E24-E27</f>
        <v>24316.2</v>
      </c>
      <c r="F28" s="6">
        <f>F24-F27</f>
        <v>24016</v>
      </c>
      <c r="G28" s="5">
        <f>E28-F28</f>
        <v>300.20000000000073</v>
      </c>
      <c r="H28" t="s">
        <v>19</v>
      </c>
    </row>
    <row r="29" spans="2:11" x14ac:dyDescent="0.25">
      <c r="B29" s="3" t="s">
        <v>14</v>
      </c>
      <c r="D29" s="2"/>
      <c r="E29" s="2"/>
      <c r="F29" s="2"/>
    </row>
    <row r="30" spans="2:11" x14ac:dyDescent="0.25">
      <c r="B30" t="s">
        <v>8</v>
      </c>
      <c r="D30" s="2">
        <v>1500</v>
      </c>
      <c r="E30" s="2">
        <v>1500</v>
      </c>
      <c r="F30" s="2">
        <v>1500</v>
      </c>
      <c r="G30" s="5">
        <f t="shared" ref="G30:G35" si="2">E30-F30</f>
        <v>0</v>
      </c>
    </row>
    <row r="31" spans="2:11" x14ac:dyDescent="0.25">
      <c r="B31" t="s">
        <v>9</v>
      </c>
      <c r="D31" s="2">
        <v>950</v>
      </c>
      <c r="E31" s="2">
        <v>950</v>
      </c>
      <c r="F31" s="2">
        <v>950</v>
      </c>
      <c r="G31" s="5">
        <f t="shared" si="2"/>
        <v>0</v>
      </c>
    </row>
    <row r="32" spans="2:11" x14ac:dyDescent="0.25">
      <c r="B32" t="s">
        <v>10</v>
      </c>
      <c r="D32" s="2">
        <v>840</v>
      </c>
      <c r="E32" s="2">
        <v>840</v>
      </c>
      <c r="F32" s="2">
        <v>840</v>
      </c>
      <c r="G32" s="5">
        <f t="shared" si="2"/>
        <v>0</v>
      </c>
    </row>
    <row r="33" spans="2:8" x14ac:dyDescent="0.25">
      <c r="B33" t="s">
        <v>11</v>
      </c>
      <c r="D33" s="2">
        <v>130</v>
      </c>
      <c r="E33" s="2">
        <v>130</v>
      </c>
      <c r="F33" s="2">
        <v>130</v>
      </c>
      <c r="G33" s="5">
        <f t="shared" si="2"/>
        <v>0</v>
      </c>
    </row>
    <row r="34" spans="2:8" x14ac:dyDescent="0.25">
      <c r="B34" t="s">
        <v>12</v>
      </c>
      <c r="D34" s="2">
        <v>600</v>
      </c>
      <c r="E34" s="2">
        <v>600</v>
      </c>
      <c r="F34" s="2">
        <v>600</v>
      </c>
      <c r="G34" s="5">
        <f t="shared" si="2"/>
        <v>0</v>
      </c>
    </row>
    <row r="35" spans="2:8" x14ac:dyDescent="0.25">
      <c r="B35" s="3" t="s">
        <v>15</v>
      </c>
      <c r="C35" s="3"/>
      <c r="D35" s="3"/>
      <c r="E35" s="8">
        <f>E28-E30-E31-E32-E33-E34</f>
        <v>20296.2</v>
      </c>
      <c r="F35" s="8">
        <f>F28-F30-F31-F32-F33-F34</f>
        <v>19996</v>
      </c>
      <c r="G35" s="5">
        <f t="shared" si="2"/>
        <v>300.20000000000073</v>
      </c>
      <c r="H35" t="s">
        <v>19</v>
      </c>
    </row>
    <row r="38" spans="2:8" s="3" customFormat="1" x14ac:dyDescent="0.25">
      <c r="B38" s="3" t="s">
        <v>21</v>
      </c>
      <c r="E38" s="3" t="s">
        <v>22</v>
      </c>
      <c r="F38" s="3" t="s">
        <v>23</v>
      </c>
      <c r="G38" s="3" t="s">
        <v>18</v>
      </c>
    </row>
    <row r="40" spans="2:8" x14ac:dyDescent="0.25">
      <c r="B40" t="s">
        <v>2</v>
      </c>
      <c r="E40" s="1">
        <v>1600</v>
      </c>
      <c r="F40" s="1">
        <v>1620</v>
      </c>
      <c r="G40">
        <v>20</v>
      </c>
      <c r="H40" t="s">
        <v>33</v>
      </c>
    </row>
    <row r="42" spans="2:8" x14ac:dyDescent="0.25">
      <c r="B42" t="s">
        <v>7</v>
      </c>
      <c r="D42">
        <v>15.5</v>
      </c>
      <c r="E42" s="2">
        <v>24800</v>
      </c>
      <c r="F42" s="2">
        <f>F40*D42</f>
        <v>25110</v>
      </c>
      <c r="G42" s="5">
        <f>E42-F42</f>
        <v>-310</v>
      </c>
      <c r="H42" t="s">
        <v>32</v>
      </c>
    </row>
    <row r="43" spans="2:8" x14ac:dyDescent="0.25">
      <c r="B43" s="3" t="s">
        <v>4</v>
      </c>
      <c r="E43" s="2"/>
      <c r="F43" s="2"/>
    </row>
    <row r="44" spans="2:8" x14ac:dyDescent="0.25">
      <c r="B44" t="s">
        <v>5</v>
      </c>
      <c r="E44" s="2"/>
      <c r="F44" s="2"/>
    </row>
    <row r="45" spans="2:8" x14ac:dyDescent="0.25">
      <c r="B45" t="s">
        <v>6</v>
      </c>
      <c r="E45" s="2">
        <v>784</v>
      </c>
      <c r="F45" s="2">
        <v>1960</v>
      </c>
      <c r="G45" s="5">
        <f>F45-E45</f>
        <v>1176</v>
      </c>
      <c r="H45" t="s">
        <v>32</v>
      </c>
    </row>
    <row r="46" spans="2:8" x14ac:dyDescent="0.25">
      <c r="B46" s="3" t="s">
        <v>13</v>
      </c>
      <c r="E46" s="6">
        <f>E42-E45</f>
        <v>24016</v>
      </c>
      <c r="F46" s="2">
        <f>F42-F45</f>
        <v>23150</v>
      </c>
      <c r="G46" s="5">
        <f>E46-F46</f>
        <v>866</v>
      </c>
      <c r="H46" t="s">
        <v>31</v>
      </c>
    </row>
    <row r="47" spans="2:8" x14ac:dyDescent="0.25">
      <c r="B47" s="3" t="s">
        <v>14</v>
      </c>
      <c r="E47" s="2"/>
      <c r="F47" s="2"/>
    </row>
    <row r="48" spans="2:8" x14ac:dyDescent="0.25">
      <c r="B48" t="s">
        <v>8</v>
      </c>
      <c r="E48" s="9">
        <v>1000</v>
      </c>
      <c r="F48" s="10">
        <v>1500</v>
      </c>
      <c r="G48" s="5">
        <f>F48-E48</f>
        <v>500</v>
      </c>
      <c r="H48" t="s">
        <v>32</v>
      </c>
    </row>
    <row r="49" spans="2:8" x14ac:dyDescent="0.25">
      <c r="B49" t="s">
        <v>9</v>
      </c>
      <c r="E49" s="2">
        <v>950</v>
      </c>
      <c r="F49" s="2">
        <v>950</v>
      </c>
      <c r="G49" s="5">
        <f>E49-F49</f>
        <v>0</v>
      </c>
    </row>
    <row r="50" spans="2:8" x14ac:dyDescent="0.25">
      <c r="B50" t="s">
        <v>10</v>
      </c>
      <c r="E50" s="2">
        <v>840</v>
      </c>
      <c r="F50" s="2">
        <v>840</v>
      </c>
      <c r="G50" s="5">
        <f>E50-F50</f>
        <v>0</v>
      </c>
    </row>
    <row r="51" spans="2:8" x14ac:dyDescent="0.25">
      <c r="B51" t="s">
        <v>11</v>
      </c>
      <c r="E51" s="2">
        <v>130</v>
      </c>
      <c r="F51" s="2">
        <v>130</v>
      </c>
      <c r="G51" s="5">
        <f>E51-F51</f>
        <v>0</v>
      </c>
    </row>
    <row r="52" spans="2:8" x14ac:dyDescent="0.25">
      <c r="B52" t="s">
        <v>12</v>
      </c>
      <c r="E52" s="2">
        <v>600</v>
      </c>
      <c r="F52" s="2">
        <v>600</v>
      </c>
      <c r="G52" s="5">
        <f>E52-F52</f>
        <v>0</v>
      </c>
    </row>
    <row r="53" spans="2:8" x14ac:dyDescent="0.25">
      <c r="B53" s="3" t="s">
        <v>15</v>
      </c>
      <c r="C53" s="3"/>
      <c r="E53" s="8">
        <f>E46-E48-E49-E50-E51-E52</f>
        <v>20496</v>
      </c>
      <c r="F53" s="8">
        <f>F46-F48-F49-F50-F51-F52</f>
        <v>19130</v>
      </c>
      <c r="G53" s="5">
        <f>E53-F53</f>
        <v>1366</v>
      </c>
      <c r="H53" t="s">
        <v>31</v>
      </c>
    </row>
    <row r="55" spans="2:8" s="3" customFormat="1" x14ac:dyDescent="0.25">
      <c r="B55" s="3" t="s">
        <v>24</v>
      </c>
    </row>
    <row r="56" spans="2:8" x14ac:dyDescent="0.25">
      <c r="D56" t="s">
        <v>28</v>
      </c>
      <c r="E56" t="s">
        <v>29</v>
      </c>
      <c r="F56" t="s">
        <v>30</v>
      </c>
    </row>
    <row r="57" spans="2:8" s="4" customFormat="1" x14ac:dyDescent="0.25">
      <c r="B57" s="4" t="s">
        <v>25</v>
      </c>
      <c r="D57" s="11">
        <v>1620</v>
      </c>
      <c r="E57" s="2">
        <v>15.5</v>
      </c>
      <c r="F57" s="7">
        <f>D57*E57</f>
        <v>25110</v>
      </c>
    </row>
    <row r="58" spans="2:8" x14ac:dyDescent="0.25">
      <c r="B58" s="4" t="s">
        <v>26</v>
      </c>
      <c r="D58" s="1">
        <v>1400</v>
      </c>
      <c r="E58" s="2">
        <v>14.5</v>
      </c>
      <c r="F58" s="7">
        <f>D58*E58</f>
        <v>20300</v>
      </c>
    </row>
    <row r="59" spans="2:8" x14ac:dyDescent="0.25">
      <c r="B59" s="4" t="s">
        <v>27</v>
      </c>
      <c r="F59" s="8">
        <f>SUM(F57:F58)</f>
        <v>45410</v>
      </c>
      <c r="G59" t="s">
        <v>31</v>
      </c>
    </row>
  </sheetData>
  <conditionalFormatting sqref="E48:E52">
    <cfRule type="top10" dxfId="1" priority="2" percent="1" rank="10"/>
  </conditionalFormatting>
  <conditionalFormatting sqref="F48:F52">
    <cfRule type="top10" dxfId="0" priority="1" percent="1" rank="10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2021-03-17T20:53:31Z</dcterms:created>
  <dcterms:modified xsi:type="dcterms:W3CDTF">2021-03-19T12:31:40Z</dcterms:modified>
</cp:coreProperties>
</file>