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490" windowHeight="7530" firstSheet="2" activeTab="6"/>
  </bookViews>
  <sheets>
    <sheet name="Case" sheetId="2" r:id="rId1"/>
    <sheet name="question 1" sheetId="3" r:id="rId2"/>
    <sheet name="Mean slaries experience " sheetId="4" r:id="rId3"/>
    <sheet name="mean salaries without experienc" sheetId="5" r:id="rId4"/>
    <sheet name="requre no TOEF" sheetId="6" r:id="rId5"/>
    <sheet name="requre TOEF Test" sheetId="7" r:id="rId6"/>
    <sheet name="Skewness " sheetId="8" r:id="rId7"/>
  </sheets>
  <definedNames>
    <definedName name="ST_ClosingValue">#REF!</definedName>
    <definedName name="ST_Month">#REF!</definedName>
    <definedName name="ST_PercentageChange">#REF!</definedName>
    <definedName name="STWBD_StatToolsBoxPlot_DefaultDataFormat" hidden="1">" 0"</definedName>
    <definedName name="STWBD_StatToolsBoxPlot_HasDefaultInfo" hidden="1">"TRUE"</definedName>
    <definedName name="STWBD_StatToolsBoxPlot_IncludeKey" hidden="1">"FALSE"</definedName>
    <definedName name="STWBD_StatToolsBoxPlot_VariableList" hidden="1">1</definedName>
    <definedName name="STWBD_StatToolsBoxPlot_VariableList_1" hidden="1">"U_x0001_VG24684BD1356E416A_x0001_"</definedName>
    <definedName name="STWBD_StatToolsBoxPlot_VarSelectorDefaultDataSet" hidden="1">"DG1B22ADFB"</definedName>
    <definedName name="STWBD_StatToolsChiSqTest_BinMaximum" hidden="1">" 1.01E+300"</definedName>
    <definedName name="STWBD_StatToolsChiSqTest_BinMinimum" hidden="1">" 1.01E+300"</definedName>
    <definedName name="STWBD_StatToolsChiSqTest_ExtendFirstBinToMinusInfinity" hidden="1">"TRUE"</definedName>
    <definedName name="STWBD_StatToolsChiSqTest_ExtendLastBinToInfinity" hidden="1">"TRUE"</definedName>
    <definedName name="STWBD_StatToolsChiSqTest_HasDefaultInfo" hidden="1">"TRUE"</definedName>
    <definedName name="STWBD_StatToolsChiSqTest_NumBins" hidden="1">"-32767"</definedName>
    <definedName name="STWBD_StatToolsChiSqTest_VariableList" hidden="1">1</definedName>
    <definedName name="STWBD_StatToolsChiSqTest_VariableList_1" hidden="1">"U_x0001_VG24684BD1356E416A_x0001_"</definedName>
    <definedName name="STWBD_StatToolsChiSqTest_VarSelectorDefaultDataSet" hidden="1">"DG1B22ADFB"</definedName>
    <definedName name="STWBD_StatToolsHistogram_BinMaximum" hidden="1">" 1.01E+300"</definedName>
    <definedName name="STWBD_StatToolsHistogram_BinMinimum" hidden="1">" 1.01E+300"</definedName>
    <definedName name="STWBD_StatToolsHistogram_DefaultDataFormat" hidden="1">" 0"</definedName>
    <definedName name="STWBD_StatToolsHistogram_HasDefaultInfo" hidden="1">"TRUE"</definedName>
    <definedName name="STWBD_StatToolsHistogram_NumBins" hidden="1">"-32767"</definedName>
    <definedName name="STWBD_StatToolsHistogram_VariableList" hidden="1">1</definedName>
    <definedName name="STWBD_StatToolsHistogram_VariableList_1" hidden="1">"U_x0001_VG24684BD1356E416A_x0001_"</definedName>
    <definedName name="STWBD_StatToolsHistogram_VarSelectorDefaultDataSet" hidden="1">"DG1B22ADFB"</definedName>
    <definedName name="STWBD_StatToolsHistogram_XAxisStyle" hidden="1">" 0"</definedName>
    <definedName name="STWBD_StatToolsHistogram_YAxisStyle" hidden="1">" 0"</definedName>
    <definedName name="STWBD_StatToolsLilliefors_DefaultDataFormat" hidden="1">" 0"</definedName>
    <definedName name="STWBD_StatToolsLilliefors_HasDefaultInfo" hidden="1">"TRUE"</definedName>
    <definedName name="STWBD_StatToolsLilliefors_VariableList" hidden="1">1</definedName>
    <definedName name="STWBD_StatToolsLilliefors_VariableList_1" hidden="1">"U_x0001_VG24684BD1356E416A_x0001_"</definedName>
    <definedName name="STWBD_StatToolsLilliefors_VarSelectorDefaultDataSet" hidden="1">"DG1B22ADFB"</definedName>
    <definedName name="STWBD_StatToolsOneVarSummary_Count" hidden="1">"TRUE"</definedName>
    <definedName name="STWBD_StatToolsOneVarSummary_DefaultDataFormat" hidden="1">" 0"</definedName>
    <definedName name="STWBD_StatToolsOneVarSummary_FirstQuartile" hidden="1">"TRUE"</definedName>
    <definedName name="STWBD_StatToolsOneVarSummary_HasDefaultInfo" hidden="1">"TRUE"</definedName>
    <definedName name="STWBD_StatToolsOneVarSummary_InterQuartileRange" hidden="1">"FALSE"</definedName>
    <definedName name="STWBD_StatToolsOneVarSummary_Kurtosis" hidden="1">"FALSE"</definedName>
    <definedName name="STWBD_StatToolsOneVarSummary_Maximum" hidden="1">"TRUE"</definedName>
    <definedName name="STWBD_StatToolsOneVarSummary_Mean" hidden="1">"TRUE"</definedName>
    <definedName name="STWBD_StatToolsOneVarSummary_MeanAbsDeviation" hidden="1">"FALSE"</definedName>
    <definedName name="STWBD_StatToolsOneVarSummary_Median" hidden="1">"TRUE"</definedName>
    <definedName name="STWBD_StatToolsOneVarSummary_Minimum" hidden="1">"TRUE"</definedName>
    <definedName name="STWBD_StatToolsOneVarSummary_Mode" hidden="1">"FALSE"</definedName>
    <definedName name="STWBD_StatToolsOneVarSummary_OtherPercentiles" hidden="1">"FALSE"</definedName>
    <definedName name="STWBD_StatToolsOneVarSummary_Range" hidden="1">"FALSE"</definedName>
    <definedName name="STWBD_StatToolsOneVarSummary_Skewness" hidden="1">"FALSE"</definedName>
    <definedName name="STWBD_StatToolsOneVarSummary_StandardDeviation" hidden="1">"TRUE"</definedName>
    <definedName name="STWBD_StatToolsOneVarSummary_Sum" hidden="1">"FALSE"</definedName>
    <definedName name="STWBD_StatToolsOneVarSummary_ThirdQuartile" hidden="1">"TRUE"</definedName>
    <definedName name="STWBD_StatToolsOneVarSummary_VariableList" hidden="1">1</definedName>
    <definedName name="STWBD_StatToolsOneVarSummary_VariableList_1" hidden="1">"U_x0001_VG24684BD1356E416A_x0001_"</definedName>
    <definedName name="STWBD_StatToolsOneVarSummary_Variance" hidden="1">"FALSE"</definedName>
    <definedName name="STWBD_StatToolsOneVarSummary_VarSelectorDefaultDataSet" hidden="1">"DG1B22ADFB"</definedName>
    <definedName name="STWBD_StatToolsTimeSeriesGraph_DefaultUseLabelVariable" hidden="1">"TRUE"</definedName>
    <definedName name="STWBD_StatToolsTimeSeriesGraph_HasDefaultInfo" hidden="1">"TRUE"</definedName>
    <definedName name="STWBD_StatToolsTimeSeriesGraph_LabelVariable" hidden="1">"U_x0001_VG22A1E10328CF4AFA_x0001_"</definedName>
    <definedName name="STWBD_StatToolsTimeSeriesGraph_SingleGraph" hidden="1">"FALSE"</definedName>
    <definedName name="STWBD_StatToolsTimeSeriesGraph_TwoVerticalAxes" hidden="1">"FALSE"</definedName>
    <definedName name="STWBD_StatToolsTimeSeriesGraph_VariableList" hidden="1">2</definedName>
    <definedName name="STWBD_StatToolsTimeSeriesGraph_VariableList_1" hidden="1">"U_x0001_VG9FDF98A105DE7DA_x0001_"</definedName>
    <definedName name="STWBD_StatToolsTimeSeriesGraph_VariableList_2" hidden="1">"U_x0001_VG1C3C0CCC2CF11AB6_x0001_"</definedName>
    <definedName name="STWBD_StatToolsTimeSeriesGraph_VarSelectorDefaultDataSet" hidden="1">"DG1B22ADFB"</definedName>
  </definedNames>
  <calcPr calcId="145621"/>
</workbook>
</file>

<file path=xl/calcChain.xml><?xml version="1.0" encoding="utf-8"?>
<calcChain xmlns="http://schemas.openxmlformats.org/spreadsheetml/2006/main">
  <c r="L30" i="8" l="1"/>
  <c r="L13" i="7"/>
  <c r="L23" i="6"/>
  <c r="M12" i="5"/>
  <c r="N26" i="4"/>
  <c r="B47" i="2"/>
  <c r="C46" i="2" s="1"/>
  <c r="H40" i="2"/>
  <c r="H39" i="2"/>
  <c r="H38" i="2"/>
  <c r="H37" i="2"/>
  <c r="H36" i="2"/>
  <c r="H35" i="2"/>
  <c r="H34" i="2"/>
  <c r="H33" i="2"/>
  <c r="C40" i="2"/>
  <c r="D40" i="2"/>
  <c r="E40" i="2"/>
  <c r="F40" i="2"/>
  <c r="G40" i="2"/>
  <c r="C39" i="2"/>
  <c r="D39" i="2"/>
  <c r="E39" i="2"/>
  <c r="F39" i="2"/>
  <c r="G39" i="2"/>
  <c r="C38" i="2"/>
  <c r="D38" i="2"/>
  <c r="E38" i="2"/>
  <c r="F38" i="2"/>
  <c r="G38" i="2"/>
  <c r="C37" i="2"/>
  <c r="D37" i="2"/>
  <c r="E37" i="2"/>
  <c r="F37" i="2"/>
  <c r="G37" i="2"/>
  <c r="C36" i="2"/>
  <c r="D36" i="2"/>
  <c r="E36" i="2"/>
  <c r="F36" i="2"/>
  <c r="G36" i="2"/>
  <c r="C35" i="2"/>
  <c r="D35" i="2"/>
  <c r="E35" i="2"/>
  <c r="F35" i="2"/>
  <c r="G35" i="2"/>
  <c r="C34" i="2"/>
  <c r="D34" i="2"/>
  <c r="E34" i="2"/>
  <c r="F34" i="2"/>
  <c r="G34" i="2"/>
  <c r="D33" i="2"/>
  <c r="E33" i="2"/>
  <c r="F33" i="2"/>
  <c r="G33" i="2"/>
  <c r="C33" i="2"/>
  <c r="B40" i="2"/>
  <c r="B39" i="2"/>
  <c r="B38" i="2"/>
  <c r="B37" i="2"/>
  <c r="B36" i="2"/>
  <c r="B35" i="2"/>
  <c r="B34" i="2"/>
  <c r="B33" i="2"/>
  <c r="C45" i="2" l="1"/>
</calcChain>
</file>

<file path=xl/sharedStrings.xml><?xml version="1.0" encoding="utf-8"?>
<sst xmlns="http://schemas.openxmlformats.org/spreadsheetml/2006/main" count="521" uniqueCount="77">
  <si>
    <t>Business School</t>
  </si>
  <si>
    <t>Full-Time Enrollment</t>
  </si>
  <si>
    <t>Students per Faculty</t>
  </si>
  <si>
    <t>Local Tuition ($)</t>
  </si>
  <si>
    <t>Age</t>
  </si>
  <si>
    <t>%Foreign</t>
  </si>
  <si>
    <t>GMAT</t>
  </si>
  <si>
    <t>English Test</t>
  </si>
  <si>
    <t>Work Experience</t>
  </si>
  <si>
    <t>Starting Salary ($)</t>
  </si>
  <si>
    <t>Melbourne Business School</t>
  </si>
  <si>
    <t>Yes</t>
  </si>
  <si>
    <t>No</t>
  </si>
  <si>
    <t>University of New South Wales (Sydney)</t>
  </si>
  <si>
    <t>Indian Institute of Management (Ahmedabad)</t>
  </si>
  <si>
    <t>Chinese University of Hong Kong</t>
  </si>
  <si>
    <t>International University of Japan (Niigata)</t>
  </si>
  <si>
    <t>Asian Institute of Management (Manila)</t>
  </si>
  <si>
    <t>Indian Institute of Management (Bangalore)</t>
  </si>
  <si>
    <t>National University of Singapore</t>
  </si>
  <si>
    <t>Indian Institute of Management (Calcutta)</t>
  </si>
  <si>
    <t>Australian National University (Canberra)</t>
  </si>
  <si>
    <t>Nanyang Technological University (Singapore)</t>
  </si>
  <si>
    <t>University of Queensland (Brisbane)</t>
  </si>
  <si>
    <t>Hong Kong University of Science and Technology</t>
  </si>
  <si>
    <t>Macquarie Graduate School of Management (Sydney)</t>
  </si>
  <si>
    <t>Chulalongkorn University (Bangkok)</t>
  </si>
  <si>
    <t>Monash Mt. Eliza Business School (Melbourne)</t>
  </si>
  <si>
    <t>Asian Institute of Management (Bangkok)</t>
  </si>
  <si>
    <t>University of Adelaide</t>
  </si>
  <si>
    <t>Massey University (Palmerston North, New Zealand)</t>
  </si>
  <si>
    <t xml:space="preserve">Royal Melbourne Institute of Technology </t>
  </si>
  <si>
    <t>Jamnalal Bajaj Institute of Management Studies (Bombay)</t>
  </si>
  <si>
    <t>Curtin Institute of Technology (Perth)</t>
  </si>
  <si>
    <t>Lahore University of Management Sciences</t>
  </si>
  <si>
    <t>Universiti Sains Malaysia (Penang)</t>
  </si>
  <si>
    <t>De La Salle University (Manila)</t>
  </si>
  <si>
    <t>Foreign Tuition ($)</t>
  </si>
  <si>
    <t xml:space="preserve">Column Title </t>
  </si>
  <si>
    <t>Data Type</t>
  </si>
  <si>
    <t xml:space="preserve">Discreet/Continuous </t>
  </si>
  <si>
    <t xml:space="preserve">Full-time enrolment </t>
  </si>
  <si>
    <t>Student per faculty</t>
  </si>
  <si>
    <t>Local tuition ($)</t>
  </si>
  <si>
    <t>Foreign tuition ($)</t>
  </si>
  <si>
    <t>Percentage foreign</t>
  </si>
  <si>
    <t>English test</t>
  </si>
  <si>
    <t>Work experience</t>
  </si>
  <si>
    <t>Starting salary ($)</t>
  </si>
  <si>
    <t xml:space="preserve">Quantitative </t>
  </si>
  <si>
    <t xml:space="preserve">Qualitative </t>
  </si>
  <si>
    <t xml:space="preserve">Discreet </t>
  </si>
  <si>
    <t>Discreet</t>
  </si>
  <si>
    <t xml:space="preserve">Continous </t>
  </si>
  <si>
    <t xml:space="preserve">Full-time enrollment </t>
  </si>
  <si>
    <t>Sudents per faculty</t>
  </si>
  <si>
    <t>Local tuition</t>
  </si>
  <si>
    <t xml:space="preserve">Foreign tuition </t>
  </si>
  <si>
    <t xml:space="preserve">Age </t>
  </si>
  <si>
    <t>Starting Salary</t>
  </si>
  <si>
    <t>mean</t>
  </si>
  <si>
    <t xml:space="preserve">median </t>
  </si>
  <si>
    <t>STD</t>
  </si>
  <si>
    <t>Minimum</t>
  </si>
  <si>
    <t>Maximum</t>
  </si>
  <si>
    <t>Q1</t>
  </si>
  <si>
    <t>Q2</t>
  </si>
  <si>
    <t>Q3</t>
  </si>
  <si>
    <t>Require no experience</t>
  </si>
  <si>
    <t xml:space="preserve">Require experience </t>
  </si>
  <si>
    <t>Total</t>
  </si>
  <si>
    <t xml:space="preserve">Frequency </t>
  </si>
  <si>
    <t xml:space="preserve">Percentages </t>
  </si>
  <si>
    <t xml:space="preserve">Skewness </t>
  </si>
  <si>
    <t>Bin</t>
  </si>
  <si>
    <t>More</t>
  </si>
  <si>
    <t>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</si>
</sst>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center" wrapText="1"/>
    </xf>
    <xf numFmtId="0" fontId="1" fillId="0" borderId="0" xfId="1"/>
    <xf numFmtId="3" fontId="1" fillId="0" borderId="0" xfId="1" applyNumberFormat="1"/>
    <xf numFmtId="0" fontId="1" fillId="0" borderId="0" xfId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right"/>
    </xf>
    <xf numFmtId="3" fontId="1" fillId="2" borderId="0" xfId="1" applyNumberFormat="1" applyFill="1"/>
    <xf numFmtId="0" fontId="5" fillId="2" borderId="0" xfId="0" applyFont="1" applyFill="1"/>
    <xf numFmtId="0" fontId="0" fillId="2" borderId="0" xfId="0" applyFill="1"/>
    <xf numFmtId="0" fontId="1" fillId="3" borderId="0" xfId="1" applyFill="1"/>
    <xf numFmtId="3" fontId="1" fillId="3" borderId="0" xfId="1" applyNumberFormat="1" applyFill="1"/>
    <xf numFmtId="0" fontId="1" fillId="3" borderId="0" xfId="1" applyFill="1" applyAlignment="1">
      <alignment horizontal="right"/>
    </xf>
    <xf numFmtId="3" fontId="0" fillId="2" borderId="0" xfId="0" applyNumberFormat="1" applyFill="1"/>
    <xf numFmtId="3" fontId="5" fillId="2" borderId="0" xfId="0" applyNumberFormat="1" applyFont="1" applyFill="1"/>
    <xf numFmtId="0" fontId="2" fillId="2" borderId="0" xfId="1" applyFont="1" applyFill="1" applyAlignment="1">
      <alignment horizontal="center" wrapText="1"/>
    </xf>
    <xf numFmtId="3" fontId="5" fillId="4" borderId="0" xfId="0" applyNumberFormat="1" applyFont="1" applyFill="1"/>
    <xf numFmtId="0" fontId="5" fillId="4" borderId="0" xfId="0" applyFont="1" applyFill="1"/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Percent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val>
            <c:numRef>
              <c:f>'Skewness '!$L$4:$L$28</c:f>
              <c:numCache>
                <c:formatCode>#,##0</c:formatCode>
                <c:ptCount val="25"/>
                <c:pt idx="0">
                  <c:v>71400</c:v>
                </c:pt>
                <c:pt idx="1">
                  <c:v>65200</c:v>
                </c:pt>
                <c:pt idx="2">
                  <c:v>7100</c:v>
                </c:pt>
                <c:pt idx="3">
                  <c:v>31000</c:v>
                </c:pt>
                <c:pt idx="4">
                  <c:v>87000</c:v>
                </c:pt>
                <c:pt idx="5">
                  <c:v>22800</c:v>
                </c:pt>
                <c:pt idx="6">
                  <c:v>7500</c:v>
                </c:pt>
                <c:pt idx="7">
                  <c:v>43300</c:v>
                </c:pt>
                <c:pt idx="8">
                  <c:v>7400</c:v>
                </c:pt>
                <c:pt idx="9">
                  <c:v>46600</c:v>
                </c:pt>
                <c:pt idx="10">
                  <c:v>49300</c:v>
                </c:pt>
                <c:pt idx="11">
                  <c:v>49600</c:v>
                </c:pt>
                <c:pt idx="12">
                  <c:v>34000</c:v>
                </c:pt>
                <c:pt idx="13">
                  <c:v>60100</c:v>
                </c:pt>
                <c:pt idx="14">
                  <c:v>17600</c:v>
                </c:pt>
                <c:pt idx="15">
                  <c:v>52500</c:v>
                </c:pt>
                <c:pt idx="16">
                  <c:v>25000</c:v>
                </c:pt>
                <c:pt idx="17">
                  <c:v>66000</c:v>
                </c:pt>
                <c:pt idx="18">
                  <c:v>41400</c:v>
                </c:pt>
                <c:pt idx="19">
                  <c:v>48900</c:v>
                </c:pt>
                <c:pt idx="20">
                  <c:v>7000</c:v>
                </c:pt>
                <c:pt idx="21">
                  <c:v>55000</c:v>
                </c:pt>
                <c:pt idx="22">
                  <c:v>7500</c:v>
                </c:pt>
                <c:pt idx="23">
                  <c:v>16000</c:v>
                </c:pt>
                <c:pt idx="24">
                  <c:v>13100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13171840"/>
        <c:axId val="132580480"/>
      </c:barChart>
      <c:catAx>
        <c:axId val="113171840"/>
        <c:scaling>
          <c:orientation val="minMax"/>
        </c:scaling>
        <c:delete val="0"/>
        <c:axPos val="b"/>
        <c:majorTickMark val="out"/>
        <c:minorTickMark val="none"/>
        <c:tickLblPos val="nextTo"/>
        <c:crossAx val="132580480"/>
        <c:crosses val="autoZero"/>
        <c:auto val="1"/>
        <c:lblAlgn val="ctr"/>
        <c:lblOffset val="100"/>
        <c:noMultiLvlLbl val="0"/>
      </c:catAx>
      <c:valAx>
        <c:axId val="13258048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131718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'Skewness '!$E$58</c:f>
              <c:strCache>
                <c:ptCount val="1"/>
                <c:pt idx="0">
                  <c:v>Frequency</c:v>
                </c:pt>
              </c:strCache>
            </c:strRef>
          </c:tx>
          <c:invertIfNegative val="0"/>
          <c:trendline>
            <c:trendlineType val="linear"/>
            <c:dispRSqr val="0"/>
            <c:dispEq val="1"/>
            <c:trendlineLbl>
              <c:layout/>
              <c:numFmt formatCode="General" sourceLinked="0"/>
            </c:trendlineLbl>
          </c:trendline>
          <c:cat>
            <c:strRef>
              <c:f>'Skewness '!$D$59:$D$64</c:f>
              <c:strCache>
                <c:ptCount val="6"/>
                <c:pt idx="0">
                  <c:v>7000</c:v>
                </c:pt>
                <c:pt idx="1">
                  <c:v>23000</c:v>
                </c:pt>
                <c:pt idx="2">
                  <c:v>39000</c:v>
                </c:pt>
                <c:pt idx="3">
                  <c:v>55000</c:v>
                </c:pt>
                <c:pt idx="4">
                  <c:v>71000</c:v>
                </c:pt>
                <c:pt idx="5">
                  <c:v>More</c:v>
                </c:pt>
              </c:strCache>
            </c:strRef>
          </c:cat>
          <c:val>
            <c:numRef>
              <c:f>'Skewness '!$E$59:$E$64</c:f>
              <c:numCache>
                <c:formatCode>General</c:formatCode>
                <c:ptCount val="6"/>
                <c:pt idx="0">
                  <c:v>1</c:v>
                </c:pt>
                <c:pt idx="1">
                  <c:v>8</c:v>
                </c:pt>
                <c:pt idx="2">
                  <c:v>3</c:v>
                </c:pt>
                <c:pt idx="3">
                  <c:v>8</c:v>
                </c:pt>
                <c:pt idx="4">
                  <c:v>3</c:v>
                </c:pt>
                <c:pt idx="5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59863552"/>
        <c:axId val="159865088"/>
      </c:barChart>
      <c:catAx>
        <c:axId val="159863552"/>
        <c:scaling>
          <c:orientation val="minMax"/>
        </c:scaling>
        <c:delete val="0"/>
        <c:axPos val="b"/>
        <c:majorTickMark val="out"/>
        <c:minorTickMark val="none"/>
        <c:tickLblPos val="nextTo"/>
        <c:crossAx val="159865088"/>
        <c:crosses val="autoZero"/>
        <c:auto val="1"/>
        <c:lblAlgn val="ctr"/>
        <c:lblOffset val="100"/>
        <c:noMultiLvlLbl val="0"/>
      </c:catAx>
      <c:valAx>
        <c:axId val="15986508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98635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32</xdr:row>
      <xdr:rowOff>9525</xdr:rowOff>
    </xdr:from>
    <xdr:to>
      <xdr:col>9</xdr:col>
      <xdr:colOff>28575</xdr:colOff>
      <xdr:row>46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390525</xdr:colOff>
      <xdr:row>48</xdr:row>
      <xdr:rowOff>171450</xdr:rowOff>
    </xdr:from>
    <xdr:to>
      <xdr:col>14</xdr:col>
      <xdr:colOff>85725</xdr:colOff>
      <xdr:row>63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opLeftCell="B1" zoomScale="90" workbookViewId="0">
      <selection sqref="A1:K26"/>
    </sheetView>
  </sheetViews>
  <sheetFormatPr defaultRowHeight="15.75" x14ac:dyDescent="0.25"/>
  <cols>
    <col min="1" max="1" width="55.7109375" style="3" customWidth="1"/>
    <col min="2" max="3" width="19.140625" style="3" customWidth="1"/>
    <col min="4" max="4" width="13.42578125" style="3" customWidth="1"/>
    <col min="5" max="5" width="14" style="3" customWidth="1"/>
    <col min="6" max="6" width="9.85546875" style="3" customWidth="1"/>
    <col min="7" max="7" width="11.28515625" style="3" customWidth="1"/>
    <col min="8" max="8" width="14.7109375" style="3" customWidth="1"/>
    <col min="9" max="9" width="9.140625" style="3" customWidth="1"/>
    <col min="10" max="10" width="12.140625" style="3" customWidth="1"/>
    <col min="11" max="16384" width="9.140625" style="3"/>
  </cols>
  <sheetData>
    <row r="1" spans="1:11" ht="47.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25">
      <c r="A2" s="3" t="s">
        <v>10</v>
      </c>
      <c r="B2" s="3">
        <v>200</v>
      </c>
      <c r="C2" s="3">
        <v>5</v>
      </c>
      <c r="D2" s="4">
        <v>24420</v>
      </c>
      <c r="E2" s="4">
        <v>29600</v>
      </c>
      <c r="F2" s="3">
        <v>28</v>
      </c>
      <c r="G2" s="3">
        <v>47</v>
      </c>
      <c r="H2" s="5" t="s">
        <v>11</v>
      </c>
      <c r="I2" s="5" t="s">
        <v>12</v>
      </c>
      <c r="J2" s="5" t="s">
        <v>11</v>
      </c>
      <c r="K2" s="4">
        <v>71400</v>
      </c>
    </row>
    <row r="3" spans="1:11" x14ac:dyDescent="0.25">
      <c r="A3" s="3" t="s">
        <v>13</v>
      </c>
      <c r="B3" s="3">
        <v>228</v>
      </c>
      <c r="C3" s="3">
        <v>4</v>
      </c>
      <c r="D3" s="4">
        <v>19993</v>
      </c>
      <c r="E3" s="4">
        <v>32582</v>
      </c>
      <c r="F3" s="3">
        <v>29</v>
      </c>
      <c r="G3" s="3">
        <v>28</v>
      </c>
      <c r="H3" s="5" t="s">
        <v>11</v>
      </c>
      <c r="I3" s="5" t="s">
        <v>12</v>
      </c>
      <c r="J3" s="5" t="s">
        <v>11</v>
      </c>
      <c r="K3" s="4">
        <v>65200</v>
      </c>
    </row>
    <row r="4" spans="1:11" x14ac:dyDescent="0.25">
      <c r="A4" s="11" t="s">
        <v>14</v>
      </c>
      <c r="B4" s="11">
        <v>392</v>
      </c>
      <c r="C4" s="11">
        <v>5</v>
      </c>
      <c r="D4" s="12">
        <v>4300</v>
      </c>
      <c r="E4" s="12">
        <v>4300</v>
      </c>
      <c r="F4" s="11">
        <v>22</v>
      </c>
      <c r="G4" s="11">
        <v>0</v>
      </c>
      <c r="H4" s="13" t="s">
        <v>12</v>
      </c>
      <c r="I4" s="13" t="s">
        <v>12</v>
      </c>
      <c r="J4" s="13" t="s">
        <v>12</v>
      </c>
      <c r="K4" s="12">
        <v>7100</v>
      </c>
    </row>
    <row r="5" spans="1:11" x14ac:dyDescent="0.25">
      <c r="A5" s="3" t="s">
        <v>15</v>
      </c>
      <c r="B5" s="3">
        <v>90</v>
      </c>
      <c r="C5" s="3">
        <v>5</v>
      </c>
      <c r="D5" s="4">
        <v>11140</v>
      </c>
      <c r="E5" s="4">
        <v>11140</v>
      </c>
      <c r="F5" s="3">
        <v>29</v>
      </c>
      <c r="G5" s="3">
        <v>10</v>
      </c>
      <c r="H5" s="5" t="s">
        <v>11</v>
      </c>
      <c r="I5" s="5" t="s">
        <v>12</v>
      </c>
      <c r="J5" s="5" t="s">
        <v>12</v>
      </c>
      <c r="K5" s="4">
        <v>31000</v>
      </c>
    </row>
    <row r="6" spans="1:11" x14ac:dyDescent="0.25">
      <c r="A6" s="3" t="s">
        <v>16</v>
      </c>
      <c r="B6" s="3">
        <v>126</v>
      </c>
      <c r="C6" s="3">
        <v>4</v>
      </c>
      <c r="D6" s="4">
        <v>33060</v>
      </c>
      <c r="E6" s="4">
        <v>33060</v>
      </c>
      <c r="F6" s="3">
        <v>28</v>
      </c>
      <c r="G6" s="3">
        <v>60</v>
      </c>
      <c r="H6" s="5" t="s">
        <v>11</v>
      </c>
      <c r="I6" s="5" t="s">
        <v>11</v>
      </c>
      <c r="J6" s="5" t="s">
        <v>12</v>
      </c>
      <c r="K6" s="4">
        <v>87000</v>
      </c>
    </row>
    <row r="7" spans="1:11" x14ac:dyDescent="0.25">
      <c r="A7" s="3" t="s">
        <v>17</v>
      </c>
      <c r="B7" s="3">
        <v>389</v>
      </c>
      <c r="C7" s="3">
        <v>5</v>
      </c>
      <c r="D7" s="4">
        <v>7562</v>
      </c>
      <c r="E7" s="4">
        <v>9000</v>
      </c>
      <c r="F7" s="3">
        <v>25</v>
      </c>
      <c r="G7" s="3">
        <v>50</v>
      </c>
      <c r="H7" s="5" t="s">
        <v>11</v>
      </c>
      <c r="I7" s="5" t="s">
        <v>12</v>
      </c>
      <c r="J7" s="5" t="s">
        <v>11</v>
      </c>
      <c r="K7" s="4">
        <v>22800</v>
      </c>
    </row>
    <row r="8" spans="1:11" x14ac:dyDescent="0.25">
      <c r="A8" s="11" t="s">
        <v>18</v>
      </c>
      <c r="B8" s="11">
        <v>380</v>
      </c>
      <c r="C8" s="11">
        <v>5</v>
      </c>
      <c r="D8" s="12">
        <v>3935</v>
      </c>
      <c r="E8" s="12">
        <v>16000</v>
      </c>
      <c r="F8" s="11">
        <v>23</v>
      </c>
      <c r="G8" s="11">
        <v>1</v>
      </c>
      <c r="H8" s="13" t="s">
        <v>11</v>
      </c>
      <c r="I8" s="13" t="s">
        <v>12</v>
      </c>
      <c r="J8" s="13" t="s">
        <v>12</v>
      </c>
      <c r="K8" s="12">
        <v>7500</v>
      </c>
    </row>
    <row r="9" spans="1:11" x14ac:dyDescent="0.25">
      <c r="A9" s="3" t="s">
        <v>19</v>
      </c>
      <c r="B9" s="3">
        <v>147</v>
      </c>
      <c r="C9" s="3">
        <v>6</v>
      </c>
      <c r="D9" s="4">
        <v>6146</v>
      </c>
      <c r="E9" s="4">
        <v>7170</v>
      </c>
      <c r="F9" s="3">
        <v>29</v>
      </c>
      <c r="G9" s="3">
        <v>51</v>
      </c>
      <c r="H9" s="5" t="s">
        <v>11</v>
      </c>
      <c r="I9" s="5" t="s">
        <v>11</v>
      </c>
      <c r="J9" s="5" t="s">
        <v>11</v>
      </c>
      <c r="K9" s="4">
        <v>43300</v>
      </c>
    </row>
    <row r="10" spans="1:11" x14ac:dyDescent="0.25">
      <c r="A10" s="11" t="s">
        <v>20</v>
      </c>
      <c r="B10" s="11">
        <v>463</v>
      </c>
      <c r="C10" s="11">
        <v>8</v>
      </c>
      <c r="D10" s="12">
        <v>2880</v>
      </c>
      <c r="E10" s="12">
        <v>16000</v>
      </c>
      <c r="F10" s="11">
        <v>23</v>
      </c>
      <c r="G10" s="11">
        <v>0</v>
      </c>
      <c r="H10" s="13" t="s">
        <v>12</v>
      </c>
      <c r="I10" s="13" t="s">
        <v>12</v>
      </c>
      <c r="J10" s="13" t="s">
        <v>12</v>
      </c>
      <c r="K10" s="12">
        <v>7400</v>
      </c>
    </row>
    <row r="11" spans="1:11" x14ac:dyDescent="0.25">
      <c r="A11" s="3" t="s">
        <v>21</v>
      </c>
      <c r="B11" s="3">
        <v>42</v>
      </c>
      <c r="C11" s="3">
        <v>2</v>
      </c>
      <c r="D11" s="4">
        <v>20300</v>
      </c>
      <c r="E11" s="4">
        <v>20300</v>
      </c>
      <c r="F11" s="3">
        <v>30</v>
      </c>
      <c r="G11" s="3">
        <v>80</v>
      </c>
      <c r="H11" s="5" t="s">
        <v>11</v>
      </c>
      <c r="I11" s="5" t="s">
        <v>11</v>
      </c>
      <c r="J11" s="5" t="s">
        <v>11</v>
      </c>
      <c r="K11" s="4">
        <v>46600</v>
      </c>
    </row>
    <row r="12" spans="1:11" x14ac:dyDescent="0.25">
      <c r="A12" s="3" t="s">
        <v>22</v>
      </c>
      <c r="B12" s="3">
        <v>50</v>
      </c>
      <c r="C12" s="3">
        <v>5</v>
      </c>
      <c r="D12" s="4">
        <v>8500</v>
      </c>
      <c r="E12" s="4">
        <v>8500</v>
      </c>
      <c r="F12" s="3">
        <v>32</v>
      </c>
      <c r="G12" s="3">
        <v>20</v>
      </c>
      <c r="H12" s="5" t="s">
        <v>11</v>
      </c>
      <c r="I12" s="5" t="s">
        <v>12</v>
      </c>
      <c r="J12" s="5" t="s">
        <v>11</v>
      </c>
      <c r="K12" s="4">
        <v>49300</v>
      </c>
    </row>
    <row r="13" spans="1:11" x14ac:dyDescent="0.25">
      <c r="A13" s="3" t="s">
        <v>23</v>
      </c>
      <c r="B13" s="3">
        <v>138</v>
      </c>
      <c r="C13" s="3">
        <v>17</v>
      </c>
      <c r="D13" s="4">
        <v>16000</v>
      </c>
      <c r="E13" s="4">
        <v>22800</v>
      </c>
      <c r="F13" s="3">
        <v>32</v>
      </c>
      <c r="G13" s="3">
        <v>26</v>
      </c>
      <c r="H13" s="5" t="s">
        <v>12</v>
      </c>
      <c r="I13" s="5" t="s">
        <v>12</v>
      </c>
      <c r="J13" s="5" t="s">
        <v>11</v>
      </c>
      <c r="K13" s="4">
        <v>49600</v>
      </c>
    </row>
    <row r="14" spans="1:11" x14ac:dyDescent="0.25">
      <c r="A14" s="3" t="s">
        <v>24</v>
      </c>
      <c r="B14" s="3">
        <v>60</v>
      </c>
      <c r="C14" s="3">
        <v>2</v>
      </c>
      <c r="D14" s="4">
        <v>11513</v>
      </c>
      <c r="E14" s="4">
        <v>11513</v>
      </c>
      <c r="F14" s="3">
        <v>26</v>
      </c>
      <c r="G14" s="3">
        <v>37</v>
      </c>
      <c r="H14" s="5" t="s">
        <v>11</v>
      </c>
      <c r="I14" s="5" t="s">
        <v>12</v>
      </c>
      <c r="J14" s="5" t="s">
        <v>11</v>
      </c>
      <c r="K14" s="4">
        <v>34000</v>
      </c>
    </row>
    <row r="15" spans="1:11" x14ac:dyDescent="0.25">
      <c r="A15" s="6" t="s">
        <v>25</v>
      </c>
      <c r="B15" s="6">
        <v>12</v>
      </c>
      <c r="C15" s="6">
        <v>8</v>
      </c>
      <c r="D15" s="8">
        <v>17172</v>
      </c>
      <c r="E15" s="8">
        <v>19778</v>
      </c>
      <c r="F15" s="6">
        <v>34</v>
      </c>
      <c r="G15" s="6">
        <v>27</v>
      </c>
      <c r="H15" s="7" t="s">
        <v>12</v>
      </c>
      <c r="I15" s="7" t="s">
        <v>12</v>
      </c>
      <c r="J15" s="7" t="s">
        <v>11</v>
      </c>
      <c r="K15" s="8">
        <v>60100</v>
      </c>
    </row>
    <row r="16" spans="1:11" x14ac:dyDescent="0.25">
      <c r="A16" s="3" t="s">
        <v>26</v>
      </c>
      <c r="B16" s="3">
        <v>200</v>
      </c>
      <c r="C16" s="3">
        <v>7</v>
      </c>
      <c r="D16" s="4">
        <v>17355</v>
      </c>
      <c r="E16" s="4">
        <v>17355</v>
      </c>
      <c r="F16" s="3">
        <v>25</v>
      </c>
      <c r="G16" s="3">
        <v>6</v>
      </c>
      <c r="H16" s="5" t="s">
        <v>11</v>
      </c>
      <c r="I16" s="5" t="s">
        <v>12</v>
      </c>
      <c r="J16" s="5" t="s">
        <v>11</v>
      </c>
      <c r="K16" s="4">
        <v>17600</v>
      </c>
    </row>
    <row r="17" spans="1:11" x14ac:dyDescent="0.25">
      <c r="A17" s="3" t="s">
        <v>27</v>
      </c>
      <c r="B17" s="3">
        <v>350</v>
      </c>
      <c r="C17" s="3">
        <v>13</v>
      </c>
      <c r="D17" s="4">
        <v>16200</v>
      </c>
      <c r="E17" s="4">
        <v>22500</v>
      </c>
      <c r="F17" s="3">
        <v>30</v>
      </c>
      <c r="G17" s="3">
        <v>30</v>
      </c>
      <c r="H17" s="5" t="s">
        <v>11</v>
      </c>
      <c r="I17" s="5" t="s">
        <v>11</v>
      </c>
      <c r="J17" s="5" t="s">
        <v>11</v>
      </c>
      <c r="K17" s="4">
        <v>52500</v>
      </c>
    </row>
    <row r="18" spans="1:11" x14ac:dyDescent="0.25">
      <c r="A18" s="3" t="s">
        <v>28</v>
      </c>
      <c r="B18" s="3">
        <v>300</v>
      </c>
      <c r="C18" s="3">
        <v>10</v>
      </c>
      <c r="D18" s="4">
        <v>18200</v>
      </c>
      <c r="E18" s="4">
        <v>18200</v>
      </c>
      <c r="F18" s="3">
        <v>29</v>
      </c>
      <c r="G18" s="3">
        <v>90</v>
      </c>
      <c r="H18" s="5" t="s">
        <v>12</v>
      </c>
      <c r="I18" s="5" t="s">
        <v>11</v>
      </c>
      <c r="J18" s="5" t="s">
        <v>11</v>
      </c>
      <c r="K18" s="4">
        <v>25000</v>
      </c>
    </row>
    <row r="19" spans="1:11" x14ac:dyDescent="0.25">
      <c r="A19" s="3" t="s">
        <v>29</v>
      </c>
      <c r="B19" s="3">
        <v>20</v>
      </c>
      <c r="C19" s="3">
        <v>19</v>
      </c>
      <c r="D19" s="4">
        <v>16426</v>
      </c>
      <c r="E19" s="4">
        <v>23100</v>
      </c>
      <c r="F19" s="3">
        <v>30</v>
      </c>
      <c r="G19" s="3">
        <v>10</v>
      </c>
      <c r="H19" s="5" t="s">
        <v>12</v>
      </c>
      <c r="I19" s="5" t="s">
        <v>12</v>
      </c>
      <c r="J19" s="5" t="s">
        <v>11</v>
      </c>
      <c r="K19" s="4">
        <v>66000</v>
      </c>
    </row>
    <row r="20" spans="1:11" x14ac:dyDescent="0.25">
      <c r="A20" s="3" t="s">
        <v>30</v>
      </c>
      <c r="B20" s="3">
        <v>30</v>
      </c>
      <c r="C20" s="3">
        <v>15</v>
      </c>
      <c r="D20" s="4">
        <v>13106</v>
      </c>
      <c r="E20" s="4">
        <v>21625</v>
      </c>
      <c r="F20" s="3">
        <v>37</v>
      </c>
      <c r="G20" s="3">
        <v>35</v>
      </c>
      <c r="H20" s="5" t="s">
        <v>12</v>
      </c>
      <c r="I20" s="5" t="s">
        <v>11</v>
      </c>
      <c r="J20" s="5" t="s">
        <v>11</v>
      </c>
      <c r="K20" s="4">
        <v>41400</v>
      </c>
    </row>
    <row r="21" spans="1:11" x14ac:dyDescent="0.25">
      <c r="A21" s="3" t="s">
        <v>31</v>
      </c>
      <c r="B21" s="3">
        <v>30</v>
      </c>
      <c r="C21" s="3">
        <v>7</v>
      </c>
      <c r="D21" s="4">
        <v>13880</v>
      </c>
      <c r="E21" s="4">
        <v>17765</v>
      </c>
      <c r="F21" s="3">
        <v>32</v>
      </c>
      <c r="G21" s="3">
        <v>30</v>
      </c>
      <c r="H21" s="5" t="s">
        <v>12</v>
      </c>
      <c r="I21" s="5" t="s">
        <v>11</v>
      </c>
      <c r="J21" s="5" t="s">
        <v>11</v>
      </c>
      <c r="K21" s="4">
        <v>48900</v>
      </c>
    </row>
    <row r="22" spans="1:11" x14ac:dyDescent="0.25">
      <c r="A22" s="11" t="s">
        <v>32</v>
      </c>
      <c r="B22" s="11">
        <v>240</v>
      </c>
      <c r="C22" s="11">
        <v>9</v>
      </c>
      <c r="D22" s="12">
        <v>1000</v>
      </c>
      <c r="E22" s="12">
        <v>1000</v>
      </c>
      <c r="F22" s="11">
        <v>24</v>
      </c>
      <c r="G22" s="11">
        <v>0</v>
      </c>
      <c r="H22" s="13" t="s">
        <v>12</v>
      </c>
      <c r="I22" s="5" t="s">
        <v>12</v>
      </c>
      <c r="J22" s="5" t="s">
        <v>11</v>
      </c>
      <c r="K22" s="4">
        <v>7000</v>
      </c>
    </row>
    <row r="23" spans="1:11" x14ac:dyDescent="0.25">
      <c r="A23" s="3" t="s">
        <v>33</v>
      </c>
      <c r="B23" s="3">
        <v>98</v>
      </c>
      <c r="C23" s="3">
        <v>15</v>
      </c>
      <c r="D23" s="4">
        <v>9475</v>
      </c>
      <c r="E23" s="4">
        <v>19097</v>
      </c>
      <c r="F23" s="3">
        <v>29</v>
      </c>
      <c r="G23" s="3">
        <v>43</v>
      </c>
      <c r="H23" s="5" t="s">
        <v>11</v>
      </c>
      <c r="I23" s="5" t="s">
        <v>12</v>
      </c>
      <c r="J23" s="5" t="s">
        <v>11</v>
      </c>
      <c r="K23" s="4">
        <v>55000</v>
      </c>
    </row>
    <row r="24" spans="1:11" x14ac:dyDescent="0.25">
      <c r="A24" s="3" t="s">
        <v>34</v>
      </c>
      <c r="B24" s="3">
        <v>70</v>
      </c>
      <c r="C24" s="3">
        <v>14</v>
      </c>
      <c r="D24" s="4">
        <v>11250</v>
      </c>
      <c r="E24" s="4">
        <v>26300</v>
      </c>
      <c r="F24" s="3">
        <v>23</v>
      </c>
      <c r="G24" s="3">
        <v>2.5</v>
      </c>
      <c r="H24" s="5" t="s">
        <v>12</v>
      </c>
      <c r="I24" s="5" t="s">
        <v>12</v>
      </c>
      <c r="J24" s="5" t="s">
        <v>12</v>
      </c>
      <c r="K24" s="4">
        <v>7500</v>
      </c>
    </row>
    <row r="25" spans="1:11" x14ac:dyDescent="0.25">
      <c r="A25" s="3" t="s">
        <v>35</v>
      </c>
      <c r="B25" s="3">
        <v>30</v>
      </c>
      <c r="C25" s="3">
        <v>5</v>
      </c>
      <c r="D25" s="4">
        <v>2260</v>
      </c>
      <c r="E25" s="4">
        <v>2260</v>
      </c>
      <c r="F25" s="3">
        <v>32</v>
      </c>
      <c r="G25" s="3">
        <v>15</v>
      </c>
      <c r="H25" s="5" t="s">
        <v>12</v>
      </c>
      <c r="I25" s="5" t="s">
        <v>11</v>
      </c>
      <c r="J25" s="5" t="s">
        <v>11</v>
      </c>
      <c r="K25" s="4">
        <v>16000</v>
      </c>
    </row>
    <row r="26" spans="1:11" x14ac:dyDescent="0.25">
      <c r="A26" s="3" t="s">
        <v>36</v>
      </c>
      <c r="B26" s="3">
        <v>44</v>
      </c>
      <c r="C26" s="3">
        <v>17</v>
      </c>
      <c r="D26" s="4">
        <v>3300</v>
      </c>
      <c r="E26" s="4">
        <v>3600</v>
      </c>
      <c r="F26" s="3">
        <v>28</v>
      </c>
      <c r="G26" s="3">
        <v>3.5</v>
      </c>
      <c r="H26" s="5" t="s">
        <v>11</v>
      </c>
      <c r="I26" s="5" t="s">
        <v>12</v>
      </c>
      <c r="J26" s="5" t="s">
        <v>11</v>
      </c>
      <c r="K26" s="4">
        <v>13100</v>
      </c>
    </row>
    <row r="27" spans="1:11" x14ac:dyDescent="0.25">
      <c r="D27" s="4"/>
      <c r="E27" s="4"/>
    </row>
    <row r="32" spans="1:11" x14ac:dyDescent="0.25">
      <c r="A32" s="6"/>
      <c r="B32" s="6" t="s">
        <v>54</v>
      </c>
      <c r="C32" s="6" t="s">
        <v>55</v>
      </c>
      <c r="D32" s="6" t="s">
        <v>56</v>
      </c>
      <c r="E32" s="6" t="s">
        <v>57</v>
      </c>
      <c r="F32" s="6" t="s">
        <v>58</v>
      </c>
      <c r="G32" s="6" t="s">
        <v>5</v>
      </c>
      <c r="H32" s="6" t="s">
        <v>59</v>
      </c>
    </row>
    <row r="33" spans="1:8" x14ac:dyDescent="0.25">
      <c r="A33" s="7" t="s">
        <v>60</v>
      </c>
      <c r="B33" s="6">
        <f>AVERAGE(B2:B26)</f>
        <v>165.16</v>
      </c>
      <c r="C33" s="6">
        <f>AVERAGE(C2:C26)</f>
        <v>8.48</v>
      </c>
      <c r="D33" s="6">
        <f t="shared" ref="D33:G33" si="0">AVERAGE(D2:D26)</f>
        <v>12374.92</v>
      </c>
      <c r="E33" s="6">
        <f t="shared" si="0"/>
        <v>16581.8</v>
      </c>
      <c r="F33" s="6">
        <f t="shared" si="0"/>
        <v>28.36</v>
      </c>
      <c r="G33" s="6">
        <f t="shared" si="0"/>
        <v>28.08</v>
      </c>
      <c r="H33" s="8">
        <f>AVERAGE(K2:K26)</f>
        <v>37292</v>
      </c>
    </row>
    <row r="34" spans="1:8" x14ac:dyDescent="0.25">
      <c r="A34" s="7" t="s">
        <v>61</v>
      </c>
      <c r="B34" s="6">
        <f>MEDIAN(B2:B26)</f>
        <v>126</v>
      </c>
      <c r="C34" s="6">
        <f t="shared" ref="C34:G34" si="1">MEDIAN(C2:C26)</f>
        <v>7</v>
      </c>
      <c r="D34" s="6">
        <f t="shared" si="1"/>
        <v>11513</v>
      </c>
      <c r="E34" s="6">
        <f t="shared" si="1"/>
        <v>17765</v>
      </c>
      <c r="F34" s="6">
        <f t="shared" si="1"/>
        <v>29</v>
      </c>
      <c r="G34" s="6">
        <f t="shared" si="1"/>
        <v>27</v>
      </c>
      <c r="H34" s="8">
        <f>MEDIAN(K2:K26)</f>
        <v>41400</v>
      </c>
    </row>
    <row r="35" spans="1:8" x14ac:dyDescent="0.25">
      <c r="A35" s="7" t="s">
        <v>62</v>
      </c>
      <c r="B35" s="6">
        <f>STDEV(B2:B26)</f>
        <v>140.84112798942408</v>
      </c>
      <c r="C35" s="6">
        <f t="shared" ref="C35:G35" si="2">STDEV(C2:C26)</f>
        <v>5.0589854055268173</v>
      </c>
      <c r="D35" s="6">
        <f t="shared" si="2"/>
        <v>7778.4234795147713</v>
      </c>
      <c r="E35" s="6">
        <f t="shared" si="2"/>
        <v>9134.8460122033084</v>
      </c>
      <c r="F35" s="6">
        <f t="shared" si="2"/>
        <v>3.7846179904097674</v>
      </c>
      <c r="G35" s="6">
        <f t="shared" si="2"/>
        <v>25.008615182239367</v>
      </c>
      <c r="H35" s="6">
        <f>STDEV(K2:K26)</f>
        <v>23459.254037586106</v>
      </c>
    </row>
    <row r="36" spans="1:8" x14ac:dyDescent="0.25">
      <c r="A36" s="7" t="s">
        <v>63</v>
      </c>
      <c r="B36" s="6">
        <f>MIN(B2:B26)</f>
        <v>12</v>
      </c>
      <c r="C36" s="6">
        <f t="shared" ref="C36:G36" si="3">MIN(C2:C26)</f>
        <v>2</v>
      </c>
      <c r="D36" s="6">
        <f t="shared" si="3"/>
        <v>1000</v>
      </c>
      <c r="E36" s="6">
        <f t="shared" si="3"/>
        <v>1000</v>
      </c>
      <c r="F36" s="6">
        <f t="shared" si="3"/>
        <v>22</v>
      </c>
      <c r="G36" s="6">
        <f t="shared" si="3"/>
        <v>0</v>
      </c>
      <c r="H36" s="8">
        <f>MIN(K2:K26)</f>
        <v>7000</v>
      </c>
    </row>
    <row r="37" spans="1:8" x14ac:dyDescent="0.25">
      <c r="A37" s="7" t="s">
        <v>64</v>
      </c>
      <c r="B37" s="6">
        <f>MAX(B2:B26)</f>
        <v>463</v>
      </c>
      <c r="C37" s="6">
        <f t="shared" ref="C37:G37" si="4">MAX(C2:C26)</f>
        <v>19</v>
      </c>
      <c r="D37" s="6">
        <f t="shared" si="4"/>
        <v>33060</v>
      </c>
      <c r="E37" s="6">
        <f t="shared" si="4"/>
        <v>33060</v>
      </c>
      <c r="F37" s="6">
        <f t="shared" si="4"/>
        <v>37</v>
      </c>
      <c r="G37" s="6">
        <f t="shared" si="4"/>
        <v>90</v>
      </c>
      <c r="H37" s="8">
        <f>MAX(K2:K26)</f>
        <v>87000</v>
      </c>
    </row>
    <row r="38" spans="1:8" x14ac:dyDescent="0.25">
      <c r="A38" s="7" t="s">
        <v>65</v>
      </c>
      <c r="B38" s="6">
        <f>QUARTILE(B2:B26,1)</f>
        <v>44</v>
      </c>
      <c r="C38" s="6">
        <f t="shared" ref="C38:G38" si="5">QUARTILE(C2:C26,1)</f>
        <v>5</v>
      </c>
      <c r="D38" s="6">
        <f t="shared" si="5"/>
        <v>6146</v>
      </c>
      <c r="E38" s="6">
        <f t="shared" si="5"/>
        <v>9000</v>
      </c>
      <c r="F38" s="6">
        <f t="shared" si="5"/>
        <v>25</v>
      </c>
      <c r="G38" s="6">
        <f t="shared" si="5"/>
        <v>6</v>
      </c>
      <c r="H38" s="6">
        <f>QUARTILE(K2:K26,1)</f>
        <v>16000</v>
      </c>
    </row>
    <row r="39" spans="1:8" x14ac:dyDescent="0.25">
      <c r="A39" s="7" t="s">
        <v>66</v>
      </c>
      <c r="B39" s="6">
        <f>QUARTILE(B2:B26,2)</f>
        <v>126</v>
      </c>
      <c r="C39" s="6">
        <f t="shared" ref="C39:G39" si="6">QUARTILE(C2:C26,2)</f>
        <v>7</v>
      </c>
      <c r="D39" s="6">
        <f t="shared" si="6"/>
        <v>11513</v>
      </c>
      <c r="E39" s="6">
        <f t="shared" si="6"/>
        <v>17765</v>
      </c>
      <c r="F39" s="6">
        <f t="shared" si="6"/>
        <v>29</v>
      </c>
      <c r="G39" s="6">
        <f t="shared" si="6"/>
        <v>27</v>
      </c>
      <c r="H39" s="6">
        <f>QUARTILE(K2:K26,2)</f>
        <v>41400</v>
      </c>
    </row>
    <row r="40" spans="1:8" x14ac:dyDescent="0.25">
      <c r="A40" s="7" t="s">
        <v>67</v>
      </c>
      <c r="B40" s="6">
        <f>QUARTILE(B2:B26,3)</f>
        <v>240</v>
      </c>
      <c r="C40" s="6">
        <f t="shared" ref="C40:G40" si="7">QUARTILE(C2:C26,3)</f>
        <v>13</v>
      </c>
      <c r="D40" s="6">
        <f t="shared" si="7"/>
        <v>17172</v>
      </c>
      <c r="E40" s="6">
        <f t="shared" si="7"/>
        <v>22500</v>
      </c>
      <c r="F40" s="6">
        <f t="shared" si="7"/>
        <v>30</v>
      </c>
      <c r="G40" s="6">
        <f t="shared" si="7"/>
        <v>43</v>
      </c>
      <c r="H40" s="6">
        <f>QUARTILE(K2:K26,3)</f>
        <v>52500</v>
      </c>
    </row>
    <row r="44" spans="1:8" x14ac:dyDescent="0.25">
      <c r="A44" s="6"/>
      <c r="B44" s="6" t="s">
        <v>71</v>
      </c>
      <c r="C44" s="6" t="s">
        <v>72</v>
      </c>
      <c r="D44" s="6"/>
      <c r="E44" s="6"/>
      <c r="F44" s="6"/>
      <c r="G44" s="6"/>
      <c r="H44" s="6"/>
    </row>
    <row r="45" spans="1:8" x14ac:dyDescent="0.25">
      <c r="A45" s="6" t="s">
        <v>69</v>
      </c>
      <c r="B45" s="6">
        <v>19</v>
      </c>
      <c r="C45" s="6">
        <f>B45/B47*100</f>
        <v>76</v>
      </c>
      <c r="D45" s="6"/>
      <c r="E45" s="6"/>
      <c r="F45" s="6"/>
      <c r="G45" s="6"/>
      <c r="H45" s="6"/>
    </row>
    <row r="46" spans="1:8" x14ac:dyDescent="0.25">
      <c r="A46" s="6" t="s">
        <v>68</v>
      </c>
      <c r="B46" s="6">
        <v>6</v>
      </c>
      <c r="C46" s="6">
        <f>B46/B47*100</f>
        <v>24</v>
      </c>
      <c r="D46" s="6"/>
      <c r="E46" s="6"/>
      <c r="F46" s="6"/>
      <c r="G46" s="6"/>
      <c r="H46" s="6"/>
    </row>
    <row r="47" spans="1:8" x14ac:dyDescent="0.25">
      <c r="A47" s="6" t="s">
        <v>70</v>
      </c>
      <c r="B47" s="6">
        <f>SUM(B45:B46)</f>
        <v>25</v>
      </c>
      <c r="C47" s="6"/>
      <c r="D47" s="6"/>
      <c r="E47" s="6"/>
      <c r="F47" s="6"/>
      <c r="G47" s="6"/>
      <c r="H47" s="6"/>
    </row>
  </sheetData>
  <pageMargins left="0.75" right="0.75" top="1" bottom="1" header="0.5" footer="0.5"/>
  <pageSetup scale="82" orientation="landscape" horizontalDpi="4294967292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G17"/>
  <sheetViews>
    <sheetView workbookViewId="0">
      <selection activeCell="C20" sqref="C20"/>
    </sheetView>
  </sheetViews>
  <sheetFormatPr defaultRowHeight="15" x14ac:dyDescent="0.25"/>
  <cols>
    <col min="5" max="5" width="26" customWidth="1"/>
    <col min="6" max="6" width="18.140625" customWidth="1"/>
    <col min="7" max="7" width="26.7109375" customWidth="1"/>
  </cols>
  <sheetData>
    <row r="6" spans="5:7" x14ac:dyDescent="0.25">
      <c r="E6" s="9" t="s">
        <v>38</v>
      </c>
      <c r="F6" s="9" t="s">
        <v>39</v>
      </c>
      <c r="G6" s="9" t="s">
        <v>40</v>
      </c>
    </row>
    <row r="7" spans="5:7" x14ac:dyDescent="0.25">
      <c r="E7" s="10" t="s">
        <v>41</v>
      </c>
      <c r="F7" s="10" t="s">
        <v>49</v>
      </c>
      <c r="G7" s="10" t="s">
        <v>51</v>
      </c>
    </row>
    <row r="8" spans="5:7" x14ac:dyDescent="0.25">
      <c r="E8" s="10" t="s">
        <v>42</v>
      </c>
      <c r="F8" s="10" t="s">
        <v>49</v>
      </c>
      <c r="G8" s="10" t="s">
        <v>52</v>
      </c>
    </row>
    <row r="9" spans="5:7" x14ac:dyDescent="0.25">
      <c r="E9" s="10" t="s">
        <v>43</v>
      </c>
      <c r="F9" s="10" t="s">
        <v>49</v>
      </c>
      <c r="G9" s="10" t="s">
        <v>53</v>
      </c>
    </row>
    <row r="10" spans="5:7" x14ac:dyDescent="0.25">
      <c r="E10" s="10" t="s">
        <v>44</v>
      </c>
      <c r="F10" s="10" t="s">
        <v>49</v>
      </c>
      <c r="G10" s="10" t="s">
        <v>53</v>
      </c>
    </row>
    <row r="11" spans="5:7" x14ac:dyDescent="0.25">
      <c r="E11" s="10" t="s">
        <v>4</v>
      </c>
      <c r="F11" s="10" t="s">
        <v>49</v>
      </c>
      <c r="G11" s="10" t="s">
        <v>53</v>
      </c>
    </row>
    <row r="12" spans="5:7" x14ac:dyDescent="0.25">
      <c r="E12" s="10" t="s">
        <v>45</v>
      </c>
      <c r="F12" s="10" t="s">
        <v>49</v>
      </c>
      <c r="G12" s="10" t="s">
        <v>53</v>
      </c>
    </row>
    <row r="13" spans="5:7" x14ac:dyDescent="0.25">
      <c r="E13" s="10" t="s">
        <v>6</v>
      </c>
      <c r="F13" s="10" t="s">
        <v>50</v>
      </c>
      <c r="G13" s="10"/>
    </row>
    <row r="14" spans="5:7" x14ac:dyDescent="0.25">
      <c r="E14" s="10" t="s">
        <v>46</v>
      </c>
      <c r="F14" s="10" t="s">
        <v>50</v>
      </c>
      <c r="G14" s="10"/>
    </row>
    <row r="15" spans="5:7" x14ac:dyDescent="0.25">
      <c r="E15" s="10" t="s">
        <v>47</v>
      </c>
      <c r="F15" s="10" t="s">
        <v>50</v>
      </c>
      <c r="G15" s="10" t="s">
        <v>53</v>
      </c>
    </row>
    <row r="16" spans="5:7" x14ac:dyDescent="0.25">
      <c r="E16" s="10" t="s">
        <v>48</v>
      </c>
      <c r="F16" s="10" t="s">
        <v>49</v>
      </c>
      <c r="G16" s="10" t="s">
        <v>53</v>
      </c>
    </row>
    <row r="17" spans="5:7" x14ac:dyDescent="0.25">
      <c r="E17" s="10"/>
      <c r="F17" s="10"/>
      <c r="G17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N26"/>
  <sheetViews>
    <sheetView topLeftCell="D8" workbookViewId="0">
      <selection activeCell="N26" sqref="N26"/>
    </sheetView>
  </sheetViews>
  <sheetFormatPr defaultRowHeight="15" x14ac:dyDescent="0.25"/>
  <cols>
    <col min="4" max="4" width="62" customWidth="1"/>
  </cols>
  <sheetData>
    <row r="6" spans="3:14" ht="63" x14ac:dyDescent="0.25">
      <c r="D6" s="1" t="s">
        <v>0</v>
      </c>
      <c r="E6" s="2" t="s">
        <v>1</v>
      </c>
      <c r="F6" s="2" t="s">
        <v>2</v>
      </c>
      <c r="G6" s="2" t="s">
        <v>3</v>
      </c>
      <c r="H6" s="2" t="s">
        <v>37</v>
      </c>
      <c r="I6" s="2" t="s">
        <v>4</v>
      </c>
      <c r="J6" s="2" t="s">
        <v>5</v>
      </c>
      <c r="K6" s="2" t="s">
        <v>6</v>
      </c>
      <c r="L6" s="2" t="s">
        <v>7</v>
      </c>
      <c r="M6" s="2" t="s">
        <v>8</v>
      </c>
      <c r="N6" s="2" t="s">
        <v>9</v>
      </c>
    </row>
    <row r="7" spans="3:14" ht="15.75" x14ac:dyDescent="0.25">
      <c r="C7">
        <v>1</v>
      </c>
      <c r="D7" s="3" t="s">
        <v>10</v>
      </c>
      <c r="E7" s="3">
        <v>200</v>
      </c>
      <c r="F7" s="3">
        <v>5</v>
      </c>
      <c r="G7" s="4">
        <v>24420</v>
      </c>
      <c r="H7" s="4">
        <v>29600</v>
      </c>
      <c r="I7" s="3">
        <v>28</v>
      </c>
      <c r="J7" s="3">
        <v>47</v>
      </c>
      <c r="K7" s="5" t="s">
        <v>11</v>
      </c>
      <c r="L7" s="5" t="s">
        <v>12</v>
      </c>
      <c r="M7" s="5" t="s">
        <v>11</v>
      </c>
      <c r="N7" s="4">
        <v>71400</v>
      </c>
    </row>
    <row r="8" spans="3:14" ht="15.75" x14ac:dyDescent="0.25">
      <c r="C8">
        <v>2</v>
      </c>
      <c r="D8" s="3" t="s">
        <v>13</v>
      </c>
      <c r="E8" s="3">
        <v>228</v>
      </c>
      <c r="F8" s="3">
        <v>4</v>
      </c>
      <c r="G8" s="4">
        <v>19993</v>
      </c>
      <c r="H8" s="4">
        <v>32582</v>
      </c>
      <c r="I8" s="3">
        <v>29</v>
      </c>
      <c r="J8" s="3">
        <v>28</v>
      </c>
      <c r="K8" s="5" t="s">
        <v>11</v>
      </c>
      <c r="L8" s="5" t="s">
        <v>12</v>
      </c>
      <c r="M8" s="5" t="s">
        <v>11</v>
      </c>
      <c r="N8" s="4">
        <v>65200</v>
      </c>
    </row>
    <row r="9" spans="3:14" ht="15.75" x14ac:dyDescent="0.25">
      <c r="C9">
        <v>3</v>
      </c>
      <c r="D9" s="3" t="s">
        <v>17</v>
      </c>
      <c r="E9" s="3">
        <v>389</v>
      </c>
      <c r="F9" s="3">
        <v>5</v>
      </c>
      <c r="G9" s="4">
        <v>7562</v>
      </c>
      <c r="H9" s="4">
        <v>9000</v>
      </c>
      <c r="I9" s="3">
        <v>25</v>
      </c>
      <c r="J9" s="3">
        <v>50</v>
      </c>
      <c r="K9" s="5" t="s">
        <v>11</v>
      </c>
      <c r="L9" s="5" t="s">
        <v>12</v>
      </c>
      <c r="M9" s="5" t="s">
        <v>11</v>
      </c>
      <c r="N9" s="4">
        <v>22800</v>
      </c>
    </row>
    <row r="10" spans="3:14" ht="15.75" x14ac:dyDescent="0.25">
      <c r="C10">
        <v>4</v>
      </c>
      <c r="D10" s="3" t="s">
        <v>19</v>
      </c>
      <c r="E10" s="3">
        <v>147</v>
      </c>
      <c r="F10" s="3">
        <v>6</v>
      </c>
      <c r="G10" s="4">
        <v>6146</v>
      </c>
      <c r="H10" s="4">
        <v>7170</v>
      </c>
      <c r="I10" s="3">
        <v>29</v>
      </c>
      <c r="J10" s="3">
        <v>51</v>
      </c>
      <c r="K10" s="5" t="s">
        <v>11</v>
      </c>
      <c r="L10" s="5" t="s">
        <v>11</v>
      </c>
      <c r="M10" s="5" t="s">
        <v>11</v>
      </c>
      <c r="N10" s="4">
        <v>43300</v>
      </c>
    </row>
    <row r="11" spans="3:14" ht="15.75" x14ac:dyDescent="0.25">
      <c r="C11">
        <v>5</v>
      </c>
      <c r="D11" s="3" t="s">
        <v>21</v>
      </c>
      <c r="E11" s="3">
        <v>42</v>
      </c>
      <c r="F11" s="3">
        <v>2</v>
      </c>
      <c r="G11" s="4">
        <v>20300</v>
      </c>
      <c r="H11" s="4">
        <v>20300</v>
      </c>
      <c r="I11" s="3">
        <v>30</v>
      </c>
      <c r="J11" s="3">
        <v>80</v>
      </c>
      <c r="K11" s="5" t="s">
        <v>11</v>
      </c>
      <c r="L11" s="5" t="s">
        <v>11</v>
      </c>
      <c r="M11" s="5" t="s">
        <v>11</v>
      </c>
      <c r="N11" s="4">
        <v>46600</v>
      </c>
    </row>
    <row r="12" spans="3:14" ht="15.75" x14ac:dyDescent="0.25">
      <c r="C12">
        <v>6</v>
      </c>
      <c r="D12" s="3" t="s">
        <v>22</v>
      </c>
      <c r="E12" s="3">
        <v>50</v>
      </c>
      <c r="F12" s="3">
        <v>5</v>
      </c>
      <c r="G12" s="4">
        <v>8500</v>
      </c>
      <c r="H12" s="4">
        <v>8500</v>
      </c>
      <c r="I12" s="3">
        <v>32</v>
      </c>
      <c r="J12" s="3">
        <v>20</v>
      </c>
      <c r="K12" s="5" t="s">
        <v>11</v>
      </c>
      <c r="L12" s="5" t="s">
        <v>12</v>
      </c>
      <c r="M12" s="5" t="s">
        <v>11</v>
      </c>
      <c r="N12" s="4">
        <v>49300</v>
      </c>
    </row>
    <row r="13" spans="3:14" ht="15.75" x14ac:dyDescent="0.25">
      <c r="C13">
        <v>7</v>
      </c>
      <c r="D13" s="3" t="s">
        <v>23</v>
      </c>
      <c r="E13" s="3">
        <v>138</v>
      </c>
      <c r="F13" s="3">
        <v>17</v>
      </c>
      <c r="G13" s="4">
        <v>16000</v>
      </c>
      <c r="H13" s="4">
        <v>22800</v>
      </c>
      <c r="I13" s="3">
        <v>32</v>
      </c>
      <c r="J13" s="3">
        <v>26</v>
      </c>
      <c r="K13" s="5" t="s">
        <v>12</v>
      </c>
      <c r="L13" s="5" t="s">
        <v>12</v>
      </c>
      <c r="M13" s="5" t="s">
        <v>11</v>
      </c>
      <c r="N13" s="4">
        <v>49600</v>
      </c>
    </row>
    <row r="14" spans="3:14" ht="15.75" x14ac:dyDescent="0.25">
      <c r="C14">
        <v>8</v>
      </c>
      <c r="D14" s="3" t="s">
        <v>24</v>
      </c>
      <c r="E14" s="3">
        <v>60</v>
      </c>
      <c r="F14" s="3">
        <v>2</v>
      </c>
      <c r="G14" s="4">
        <v>11513</v>
      </c>
      <c r="H14" s="4">
        <v>11513</v>
      </c>
      <c r="I14" s="3">
        <v>26</v>
      </c>
      <c r="J14" s="3">
        <v>37</v>
      </c>
      <c r="K14" s="5" t="s">
        <v>11</v>
      </c>
      <c r="L14" s="5" t="s">
        <v>12</v>
      </c>
      <c r="M14" s="5" t="s">
        <v>11</v>
      </c>
      <c r="N14" s="4">
        <v>34000</v>
      </c>
    </row>
    <row r="15" spans="3:14" ht="15.75" x14ac:dyDescent="0.25">
      <c r="C15">
        <v>9</v>
      </c>
      <c r="D15" s="6" t="s">
        <v>25</v>
      </c>
      <c r="E15" s="6">
        <v>12</v>
      </c>
      <c r="F15" s="6">
        <v>8</v>
      </c>
      <c r="G15" s="8">
        <v>17172</v>
      </c>
      <c r="H15" s="8">
        <v>19778</v>
      </c>
      <c r="I15" s="6">
        <v>34</v>
      </c>
      <c r="J15" s="6">
        <v>27</v>
      </c>
      <c r="K15" s="7" t="s">
        <v>12</v>
      </c>
      <c r="L15" s="7" t="s">
        <v>12</v>
      </c>
      <c r="M15" s="7" t="s">
        <v>11</v>
      </c>
      <c r="N15" s="8">
        <v>60100</v>
      </c>
    </row>
    <row r="16" spans="3:14" ht="15.75" x14ac:dyDescent="0.25">
      <c r="C16">
        <v>10</v>
      </c>
      <c r="D16" s="3" t="s">
        <v>26</v>
      </c>
      <c r="E16" s="3">
        <v>200</v>
      </c>
      <c r="F16" s="3">
        <v>7</v>
      </c>
      <c r="G16" s="4">
        <v>17355</v>
      </c>
      <c r="H16" s="4">
        <v>17355</v>
      </c>
      <c r="I16" s="3">
        <v>25</v>
      </c>
      <c r="J16" s="3">
        <v>6</v>
      </c>
      <c r="K16" s="5" t="s">
        <v>11</v>
      </c>
      <c r="L16" s="5" t="s">
        <v>12</v>
      </c>
      <c r="M16" s="5" t="s">
        <v>11</v>
      </c>
      <c r="N16" s="4">
        <v>17600</v>
      </c>
    </row>
    <row r="17" spans="3:14" ht="15.75" x14ac:dyDescent="0.25">
      <c r="C17">
        <v>11</v>
      </c>
      <c r="D17" s="3" t="s">
        <v>27</v>
      </c>
      <c r="E17" s="3">
        <v>350</v>
      </c>
      <c r="F17" s="3">
        <v>13</v>
      </c>
      <c r="G17" s="4">
        <v>16200</v>
      </c>
      <c r="H17" s="4">
        <v>22500</v>
      </c>
      <c r="I17" s="3">
        <v>30</v>
      </c>
      <c r="J17" s="3">
        <v>30</v>
      </c>
      <c r="K17" s="5" t="s">
        <v>11</v>
      </c>
      <c r="L17" s="5" t="s">
        <v>11</v>
      </c>
      <c r="M17" s="5" t="s">
        <v>11</v>
      </c>
      <c r="N17" s="4">
        <v>52500</v>
      </c>
    </row>
    <row r="18" spans="3:14" ht="15.75" x14ac:dyDescent="0.25">
      <c r="C18">
        <v>12</v>
      </c>
      <c r="D18" s="3" t="s">
        <v>28</v>
      </c>
      <c r="E18" s="3">
        <v>300</v>
      </c>
      <c r="F18" s="3">
        <v>10</v>
      </c>
      <c r="G18" s="4">
        <v>18200</v>
      </c>
      <c r="H18" s="4">
        <v>18200</v>
      </c>
      <c r="I18" s="3">
        <v>29</v>
      </c>
      <c r="J18" s="3">
        <v>90</v>
      </c>
      <c r="K18" s="5" t="s">
        <v>12</v>
      </c>
      <c r="L18" s="5" t="s">
        <v>11</v>
      </c>
      <c r="M18" s="5" t="s">
        <v>11</v>
      </c>
      <c r="N18" s="4">
        <v>25000</v>
      </c>
    </row>
    <row r="19" spans="3:14" ht="15.75" x14ac:dyDescent="0.25">
      <c r="C19">
        <v>13</v>
      </c>
      <c r="D19" s="3" t="s">
        <v>29</v>
      </c>
      <c r="E19" s="3">
        <v>20</v>
      </c>
      <c r="F19" s="3">
        <v>19</v>
      </c>
      <c r="G19" s="4">
        <v>16426</v>
      </c>
      <c r="H19" s="4">
        <v>23100</v>
      </c>
      <c r="I19" s="3">
        <v>30</v>
      </c>
      <c r="J19" s="3">
        <v>10</v>
      </c>
      <c r="K19" s="5" t="s">
        <v>12</v>
      </c>
      <c r="L19" s="5" t="s">
        <v>12</v>
      </c>
      <c r="M19" s="5" t="s">
        <v>11</v>
      </c>
      <c r="N19" s="4">
        <v>66000</v>
      </c>
    </row>
    <row r="20" spans="3:14" ht="15.75" x14ac:dyDescent="0.25">
      <c r="C20">
        <v>14</v>
      </c>
      <c r="D20" s="3" t="s">
        <v>30</v>
      </c>
      <c r="E20" s="3">
        <v>30</v>
      </c>
      <c r="F20" s="3">
        <v>15</v>
      </c>
      <c r="G20" s="4">
        <v>13106</v>
      </c>
      <c r="H20" s="4">
        <v>21625</v>
      </c>
      <c r="I20" s="3">
        <v>37</v>
      </c>
      <c r="J20" s="3">
        <v>35</v>
      </c>
      <c r="K20" s="5" t="s">
        <v>12</v>
      </c>
      <c r="L20" s="5" t="s">
        <v>11</v>
      </c>
      <c r="M20" s="5" t="s">
        <v>11</v>
      </c>
      <c r="N20" s="4">
        <v>41400</v>
      </c>
    </row>
    <row r="21" spans="3:14" ht="15.75" x14ac:dyDescent="0.25">
      <c r="C21">
        <v>15</v>
      </c>
      <c r="D21" s="3" t="s">
        <v>31</v>
      </c>
      <c r="E21" s="3">
        <v>30</v>
      </c>
      <c r="F21" s="3">
        <v>7</v>
      </c>
      <c r="G21" s="4">
        <v>13880</v>
      </c>
      <c r="H21" s="4">
        <v>17765</v>
      </c>
      <c r="I21" s="3">
        <v>32</v>
      </c>
      <c r="J21" s="3">
        <v>30</v>
      </c>
      <c r="K21" s="5" t="s">
        <v>12</v>
      </c>
      <c r="L21" s="5" t="s">
        <v>11</v>
      </c>
      <c r="M21" s="5" t="s">
        <v>11</v>
      </c>
      <c r="N21" s="4">
        <v>48900</v>
      </c>
    </row>
    <row r="22" spans="3:14" ht="15.75" x14ac:dyDescent="0.25">
      <c r="C22">
        <v>16</v>
      </c>
      <c r="D22" s="11" t="s">
        <v>32</v>
      </c>
      <c r="E22" s="11">
        <v>240</v>
      </c>
      <c r="F22" s="11">
        <v>9</v>
      </c>
      <c r="G22" s="12">
        <v>1000</v>
      </c>
      <c r="H22" s="12">
        <v>1000</v>
      </c>
      <c r="I22" s="11">
        <v>24</v>
      </c>
      <c r="J22" s="11">
        <v>0</v>
      </c>
      <c r="K22" s="13" t="s">
        <v>12</v>
      </c>
      <c r="L22" s="5" t="s">
        <v>12</v>
      </c>
      <c r="M22" s="5" t="s">
        <v>11</v>
      </c>
      <c r="N22" s="4">
        <v>7000</v>
      </c>
    </row>
    <row r="23" spans="3:14" ht="15.75" x14ac:dyDescent="0.25">
      <c r="C23">
        <v>17</v>
      </c>
      <c r="D23" s="3" t="s">
        <v>33</v>
      </c>
      <c r="E23" s="3">
        <v>98</v>
      </c>
      <c r="F23" s="3">
        <v>15</v>
      </c>
      <c r="G23" s="4">
        <v>9475</v>
      </c>
      <c r="H23" s="4">
        <v>19097</v>
      </c>
      <c r="I23" s="3">
        <v>29</v>
      </c>
      <c r="J23" s="3">
        <v>43</v>
      </c>
      <c r="K23" s="5" t="s">
        <v>11</v>
      </c>
      <c r="L23" s="5" t="s">
        <v>12</v>
      </c>
      <c r="M23" s="5" t="s">
        <v>11</v>
      </c>
      <c r="N23" s="4">
        <v>55000</v>
      </c>
    </row>
    <row r="24" spans="3:14" ht="15.75" x14ac:dyDescent="0.25">
      <c r="C24">
        <v>18</v>
      </c>
      <c r="D24" s="3" t="s">
        <v>35</v>
      </c>
      <c r="E24" s="3">
        <v>30</v>
      </c>
      <c r="F24" s="3">
        <v>5</v>
      </c>
      <c r="G24" s="4">
        <v>2260</v>
      </c>
      <c r="H24" s="4">
        <v>2260</v>
      </c>
      <c r="I24" s="3">
        <v>32</v>
      </c>
      <c r="J24" s="3">
        <v>15</v>
      </c>
      <c r="K24" s="5" t="s">
        <v>12</v>
      </c>
      <c r="L24" s="5" t="s">
        <v>11</v>
      </c>
      <c r="M24" s="5" t="s">
        <v>11</v>
      </c>
      <c r="N24" s="4">
        <v>16000</v>
      </c>
    </row>
    <row r="25" spans="3:14" ht="15.75" x14ac:dyDescent="0.25">
      <c r="C25">
        <v>19</v>
      </c>
      <c r="D25" s="3" t="s">
        <v>36</v>
      </c>
      <c r="E25" s="3">
        <v>44</v>
      </c>
      <c r="F25" s="3">
        <v>17</v>
      </c>
      <c r="G25" s="4">
        <v>3300</v>
      </c>
      <c r="H25" s="4">
        <v>3600</v>
      </c>
      <c r="I25" s="3">
        <v>28</v>
      </c>
      <c r="J25" s="3">
        <v>3.5</v>
      </c>
      <c r="K25" s="5" t="s">
        <v>11</v>
      </c>
      <c r="L25" s="5" t="s">
        <v>12</v>
      </c>
      <c r="M25" s="5" t="s">
        <v>11</v>
      </c>
      <c r="N25" s="4">
        <v>13100</v>
      </c>
    </row>
    <row r="26" spans="3:14" x14ac:dyDescent="0.25">
      <c r="N26" s="15">
        <f>AVERAGE(N7:N25)</f>
        <v>41305.26315789474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12"/>
  <sheetViews>
    <sheetView topLeftCell="C22" workbookViewId="0">
      <selection activeCell="N15" sqref="N15"/>
    </sheetView>
  </sheetViews>
  <sheetFormatPr defaultRowHeight="15" x14ac:dyDescent="0.25"/>
  <cols>
    <col min="3" max="3" width="68.28515625" customWidth="1"/>
  </cols>
  <sheetData>
    <row r="4" spans="3:13" ht="63" x14ac:dyDescent="0.25">
      <c r="C4" s="1" t="s">
        <v>0</v>
      </c>
      <c r="D4" s="2" t="s">
        <v>1</v>
      </c>
      <c r="E4" s="2" t="s">
        <v>2</v>
      </c>
      <c r="F4" s="2" t="s">
        <v>3</v>
      </c>
      <c r="G4" s="2" t="s">
        <v>37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</row>
    <row r="5" spans="3:13" ht="15.75" x14ac:dyDescent="0.25">
      <c r="C5" s="11" t="s">
        <v>14</v>
      </c>
      <c r="D5" s="11">
        <v>392</v>
      </c>
      <c r="E5" s="11">
        <v>5</v>
      </c>
      <c r="F5" s="12">
        <v>4300</v>
      </c>
      <c r="G5" s="12">
        <v>4300</v>
      </c>
      <c r="H5" s="11">
        <v>22</v>
      </c>
      <c r="I5" s="11">
        <v>0</v>
      </c>
      <c r="J5" s="13" t="s">
        <v>12</v>
      </c>
      <c r="K5" s="13" t="s">
        <v>12</v>
      </c>
      <c r="L5" s="13" t="s">
        <v>12</v>
      </c>
      <c r="M5" s="12">
        <v>7100</v>
      </c>
    </row>
    <row r="6" spans="3:13" ht="15.75" x14ac:dyDescent="0.25">
      <c r="C6" s="3" t="s">
        <v>15</v>
      </c>
      <c r="D6" s="3">
        <v>90</v>
      </c>
      <c r="E6" s="3">
        <v>5</v>
      </c>
      <c r="F6" s="4">
        <v>11140</v>
      </c>
      <c r="G6" s="4">
        <v>11140</v>
      </c>
      <c r="H6" s="3">
        <v>29</v>
      </c>
      <c r="I6" s="3">
        <v>10</v>
      </c>
      <c r="J6" s="5" t="s">
        <v>11</v>
      </c>
      <c r="K6" s="5" t="s">
        <v>12</v>
      </c>
      <c r="L6" s="5" t="s">
        <v>12</v>
      </c>
      <c r="M6" s="4">
        <v>31000</v>
      </c>
    </row>
    <row r="7" spans="3:13" ht="15.75" x14ac:dyDescent="0.25">
      <c r="C7" s="3" t="s">
        <v>16</v>
      </c>
      <c r="D7" s="3">
        <v>126</v>
      </c>
      <c r="E7" s="3">
        <v>4</v>
      </c>
      <c r="F7" s="4">
        <v>33060</v>
      </c>
      <c r="G7" s="4">
        <v>33060</v>
      </c>
      <c r="H7" s="3">
        <v>28</v>
      </c>
      <c r="I7" s="3">
        <v>60</v>
      </c>
      <c r="J7" s="5" t="s">
        <v>11</v>
      </c>
      <c r="K7" s="5" t="s">
        <v>11</v>
      </c>
      <c r="L7" s="5" t="s">
        <v>12</v>
      </c>
      <c r="M7" s="4">
        <v>87000</v>
      </c>
    </row>
    <row r="8" spans="3:13" ht="15.75" x14ac:dyDescent="0.25">
      <c r="C8" s="11" t="s">
        <v>18</v>
      </c>
      <c r="D8" s="11">
        <v>380</v>
      </c>
      <c r="E8" s="11">
        <v>5</v>
      </c>
      <c r="F8" s="12">
        <v>3935</v>
      </c>
      <c r="G8" s="12">
        <v>16000</v>
      </c>
      <c r="H8" s="11">
        <v>23</v>
      </c>
      <c r="I8" s="11">
        <v>1</v>
      </c>
      <c r="J8" s="13" t="s">
        <v>11</v>
      </c>
      <c r="K8" s="13" t="s">
        <v>12</v>
      </c>
      <c r="L8" s="13" t="s">
        <v>12</v>
      </c>
      <c r="M8" s="12">
        <v>7500</v>
      </c>
    </row>
    <row r="9" spans="3:13" ht="15.75" x14ac:dyDescent="0.25">
      <c r="C9" s="11" t="s">
        <v>20</v>
      </c>
      <c r="D9" s="11">
        <v>463</v>
      </c>
      <c r="E9" s="11">
        <v>8</v>
      </c>
      <c r="F9" s="12">
        <v>2880</v>
      </c>
      <c r="G9" s="12">
        <v>16000</v>
      </c>
      <c r="H9" s="11">
        <v>23</v>
      </c>
      <c r="I9" s="11">
        <v>0</v>
      </c>
      <c r="J9" s="13" t="s">
        <v>12</v>
      </c>
      <c r="K9" s="13" t="s">
        <v>12</v>
      </c>
      <c r="L9" s="13" t="s">
        <v>12</v>
      </c>
      <c r="M9" s="12">
        <v>7400</v>
      </c>
    </row>
    <row r="10" spans="3:13" ht="15.75" x14ac:dyDescent="0.25">
      <c r="C10" s="3" t="s">
        <v>34</v>
      </c>
      <c r="D10" s="3">
        <v>70</v>
      </c>
      <c r="E10" s="3">
        <v>14</v>
      </c>
      <c r="F10" s="4">
        <v>11250</v>
      </c>
      <c r="G10" s="4">
        <v>26300</v>
      </c>
      <c r="H10" s="3">
        <v>23</v>
      </c>
      <c r="I10" s="3">
        <v>2.5</v>
      </c>
      <c r="J10" s="5" t="s">
        <v>12</v>
      </c>
      <c r="K10" s="5" t="s">
        <v>12</v>
      </c>
      <c r="L10" s="5" t="s">
        <v>12</v>
      </c>
      <c r="M10" s="4">
        <v>7500</v>
      </c>
    </row>
    <row r="12" spans="3:13" x14ac:dyDescent="0.25">
      <c r="M12" s="14">
        <f>AVERAGE(M5:M10)</f>
        <v>24583.333333333332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25"/>
  <sheetViews>
    <sheetView topLeftCell="A5" workbookViewId="0">
      <selection activeCell="P18" sqref="P18"/>
    </sheetView>
  </sheetViews>
  <sheetFormatPr defaultRowHeight="15" x14ac:dyDescent="0.25"/>
  <cols>
    <col min="2" max="2" width="44.5703125" customWidth="1"/>
  </cols>
  <sheetData>
    <row r="4" spans="2:12" ht="63" x14ac:dyDescent="0.25">
      <c r="B4" s="1" t="s">
        <v>0</v>
      </c>
      <c r="C4" s="2" t="s">
        <v>1</v>
      </c>
      <c r="D4" s="2" t="s">
        <v>2</v>
      </c>
      <c r="E4" s="2" t="s">
        <v>3</v>
      </c>
      <c r="F4" s="2" t="s">
        <v>37</v>
      </c>
      <c r="G4" s="2" t="s">
        <v>4</v>
      </c>
      <c r="H4" s="2" t="s">
        <v>5</v>
      </c>
      <c r="I4" s="2" t="s">
        <v>6</v>
      </c>
      <c r="J4" s="16" t="s">
        <v>7</v>
      </c>
      <c r="K4" s="2" t="s">
        <v>8</v>
      </c>
      <c r="L4" s="2" t="s">
        <v>9</v>
      </c>
    </row>
    <row r="5" spans="2:12" ht="15.75" x14ac:dyDescent="0.25">
      <c r="B5" s="3" t="s">
        <v>10</v>
      </c>
      <c r="C5" s="3">
        <v>200</v>
      </c>
      <c r="D5" s="3">
        <v>5</v>
      </c>
      <c r="E5" s="4">
        <v>24420</v>
      </c>
      <c r="F5" s="4">
        <v>29600</v>
      </c>
      <c r="G5" s="3">
        <v>28</v>
      </c>
      <c r="H5" s="3">
        <v>47</v>
      </c>
      <c r="I5" s="5" t="s">
        <v>11</v>
      </c>
      <c r="J5" s="7" t="s">
        <v>12</v>
      </c>
      <c r="K5" s="5" t="s">
        <v>11</v>
      </c>
      <c r="L5" s="4">
        <v>71400</v>
      </c>
    </row>
    <row r="6" spans="2:12" ht="15.75" x14ac:dyDescent="0.25">
      <c r="B6" s="3" t="s">
        <v>13</v>
      </c>
      <c r="C6" s="3">
        <v>228</v>
      </c>
      <c r="D6" s="3">
        <v>4</v>
      </c>
      <c r="E6" s="4">
        <v>19993</v>
      </c>
      <c r="F6" s="4">
        <v>32582</v>
      </c>
      <c r="G6" s="3">
        <v>29</v>
      </c>
      <c r="H6" s="3">
        <v>28</v>
      </c>
      <c r="I6" s="5" t="s">
        <v>11</v>
      </c>
      <c r="J6" s="7" t="s">
        <v>12</v>
      </c>
      <c r="K6" s="5" t="s">
        <v>11</v>
      </c>
      <c r="L6" s="4">
        <v>65200</v>
      </c>
    </row>
    <row r="7" spans="2:12" ht="15.75" x14ac:dyDescent="0.25">
      <c r="B7" s="11" t="s">
        <v>14</v>
      </c>
      <c r="C7" s="11">
        <v>392</v>
      </c>
      <c r="D7" s="11">
        <v>5</v>
      </c>
      <c r="E7" s="12">
        <v>4300</v>
      </c>
      <c r="F7" s="12">
        <v>4300</v>
      </c>
      <c r="G7" s="11">
        <v>22</v>
      </c>
      <c r="H7" s="11">
        <v>0</v>
      </c>
      <c r="I7" s="13" t="s">
        <v>12</v>
      </c>
      <c r="J7" s="7" t="s">
        <v>12</v>
      </c>
      <c r="K7" s="13" t="s">
        <v>12</v>
      </c>
      <c r="L7" s="12">
        <v>7100</v>
      </c>
    </row>
    <row r="8" spans="2:12" ht="15.75" x14ac:dyDescent="0.25">
      <c r="B8" s="3" t="s">
        <v>15</v>
      </c>
      <c r="C8" s="3">
        <v>90</v>
      </c>
      <c r="D8" s="3">
        <v>5</v>
      </c>
      <c r="E8" s="4">
        <v>11140</v>
      </c>
      <c r="F8" s="4">
        <v>11140</v>
      </c>
      <c r="G8" s="3">
        <v>29</v>
      </c>
      <c r="H8" s="3">
        <v>10</v>
      </c>
      <c r="I8" s="5" t="s">
        <v>11</v>
      </c>
      <c r="J8" s="7" t="s">
        <v>12</v>
      </c>
      <c r="K8" s="5" t="s">
        <v>12</v>
      </c>
      <c r="L8" s="4">
        <v>31000</v>
      </c>
    </row>
    <row r="9" spans="2:12" ht="15.75" x14ac:dyDescent="0.25">
      <c r="B9" s="3" t="s">
        <v>17</v>
      </c>
      <c r="C9" s="3">
        <v>389</v>
      </c>
      <c r="D9" s="3">
        <v>5</v>
      </c>
      <c r="E9" s="4">
        <v>7562</v>
      </c>
      <c r="F9" s="4">
        <v>9000</v>
      </c>
      <c r="G9" s="3">
        <v>25</v>
      </c>
      <c r="H9" s="3">
        <v>50</v>
      </c>
      <c r="I9" s="5" t="s">
        <v>11</v>
      </c>
      <c r="J9" s="7" t="s">
        <v>12</v>
      </c>
      <c r="K9" s="5" t="s">
        <v>11</v>
      </c>
      <c r="L9" s="4">
        <v>22800</v>
      </c>
    </row>
    <row r="10" spans="2:12" ht="15.75" x14ac:dyDescent="0.25">
      <c r="B10" s="11" t="s">
        <v>18</v>
      </c>
      <c r="C10" s="11">
        <v>380</v>
      </c>
      <c r="D10" s="11">
        <v>5</v>
      </c>
      <c r="E10" s="12">
        <v>3935</v>
      </c>
      <c r="F10" s="12">
        <v>16000</v>
      </c>
      <c r="G10" s="11">
        <v>23</v>
      </c>
      <c r="H10" s="11">
        <v>1</v>
      </c>
      <c r="I10" s="13" t="s">
        <v>11</v>
      </c>
      <c r="J10" s="7" t="s">
        <v>12</v>
      </c>
      <c r="K10" s="13" t="s">
        <v>12</v>
      </c>
      <c r="L10" s="12">
        <v>7500</v>
      </c>
    </row>
    <row r="11" spans="2:12" ht="15.75" x14ac:dyDescent="0.25">
      <c r="B11" s="11" t="s">
        <v>20</v>
      </c>
      <c r="C11" s="11">
        <v>463</v>
      </c>
      <c r="D11" s="11">
        <v>8</v>
      </c>
      <c r="E11" s="12">
        <v>2880</v>
      </c>
      <c r="F11" s="12">
        <v>16000</v>
      </c>
      <c r="G11" s="11">
        <v>23</v>
      </c>
      <c r="H11" s="11">
        <v>0</v>
      </c>
      <c r="I11" s="13" t="s">
        <v>12</v>
      </c>
      <c r="J11" s="7" t="s">
        <v>12</v>
      </c>
      <c r="K11" s="13" t="s">
        <v>12</v>
      </c>
      <c r="L11" s="12">
        <v>7400</v>
      </c>
    </row>
    <row r="12" spans="2:12" ht="15.75" x14ac:dyDescent="0.25">
      <c r="B12" s="3" t="s">
        <v>22</v>
      </c>
      <c r="C12" s="3">
        <v>50</v>
      </c>
      <c r="D12" s="3">
        <v>5</v>
      </c>
      <c r="E12" s="4">
        <v>8500</v>
      </c>
      <c r="F12" s="4">
        <v>8500</v>
      </c>
      <c r="G12" s="3">
        <v>32</v>
      </c>
      <c r="H12" s="3">
        <v>20</v>
      </c>
      <c r="I12" s="5" t="s">
        <v>11</v>
      </c>
      <c r="J12" s="7" t="s">
        <v>12</v>
      </c>
      <c r="K12" s="5" t="s">
        <v>11</v>
      </c>
      <c r="L12" s="4">
        <v>49300</v>
      </c>
    </row>
    <row r="13" spans="2:12" ht="15.75" x14ac:dyDescent="0.25">
      <c r="B13" s="3" t="s">
        <v>23</v>
      </c>
      <c r="C13" s="3">
        <v>138</v>
      </c>
      <c r="D13" s="3">
        <v>17</v>
      </c>
      <c r="E13" s="4">
        <v>16000</v>
      </c>
      <c r="F13" s="4">
        <v>22800</v>
      </c>
      <c r="G13" s="3">
        <v>32</v>
      </c>
      <c r="H13" s="3">
        <v>26</v>
      </c>
      <c r="I13" s="5" t="s">
        <v>12</v>
      </c>
      <c r="J13" s="7" t="s">
        <v>12</v>
      </c>
      <c r="K13" s="5" t="s">
        <v>11</v>
      </c>
      <c r="L13" s="4">
        <v>49600</v>
      </c>
    </row>
    <row r="14" spans="2:12" ht="15.75" x14ac:dyDescent="0.25">
      <c r="B14" s="3" t="s">
        <v>24</v>
      </c>
      <c r="C14" s="3">
        <v>60</v>
      </c>
      <c r="D14" s="3">
        <v>2</v>
      </c>
      <c r="E14" s="4">
        <v>11513</v>
      </c>
      <c r="F14" s="4">
        <v>11513</v>
      </c>
      <c r="G14" s="3">
        <v>26</v>
      </c>
      <c r="H14" s="3">
        <v>37</v>
      </c>
      <c r="I14" s="5" t="s">
        <v>11</v>
      </c>
      <c r="J14" s="7" t="s">
        <v>12</v>
      </c>
      <c r="K14" s="5" t="s">
        <v>11</v>
      </c>
      <c r="L14" s="4">
        <v>34000</v>
      </c>
    </row>
    <row r="15" spans="2:12" ht="15.75" x14ac:dyDescent="0.25">
      <c r="B15" s="6" t="s">
        <v>25</v>
      </c>
      <c r="C15" s="6">
        <v>12</v>
      </c>
      <c r="D15" s="6">
        <v>8</v>
      </c>
      <c r="E15" s="8">
        <v>17172</v>
      </c>
      <c r="F15" s="8">
        <v>19778</v>
      </c>
      <c r="G15" s="6">
        <v>34</v>
      </c>
      <c r="H15" s="6">
        <v>27</v>
      </c>
      <c r="I15" s="7" t="s">
        <v>12</v>
      </c>
      <c r="J15" s="7" t="s">
        <v>12</v>
      </c>
      <c r="K15" s="7" t="s">
        <v>11</v>
      </c>
      <c r="L15" s="8">
        <v>60100</v>
      </c>
    </row>
    <row r="16" spans="2:12" ht="15.75" x14ac:dyDescent="0.25">
      <c r="B16" s="3" t="s">
        <v>26</v>
      </c>
      <c r="C16" s="3">
        <v>200</v>
      </c>
      <c r="D16" s="3">
        <v>7</v>
      </c>
      <c r="E16" s="4">
        <v>17355</v>
      </c>
      <c r="F16" s="4">
        <v>17355</v>
      </c>
      <c r="G16" s="3">
        <v>25</v>
      </c>
      <c r="H16" s="3">
        <v>6</v>
      </c>
      <c r="I16" s="5" t="s">
        <v>11</v>
      </c>
      <c r="J16" s="7" t="s">
        <v>12</v>
      </c>
      <c r="K16" s="5" t="s">
        <v>11</v>
      </c>
      <c r="L16" s="4">
        <v>17600</v>
      </c>
    </row>
    <row r="17" spans="2:12" ht="15.75" x14ac:dyDescent="0.25">
      <c r="B17" s="3" t="s">
        <v>29</v>
      </c>
      <c r="C17" s="3">
        <v>20</v>
      </c>
      <c r="D17" s="3">
        <v>19</v>
      </c>
      <c r="E17" s="4">
        <v>16426</v>
      </c>
      <c r="F17" s="4">
        <v>23100</v>
      </c>
      <c r="G17" s="3">
        <v>30</v>
      </c>
      <c r="H17" s="3">
        <v>10</v>
      </c>
      <c r="I17" s="5" t="s">
        <v>12</v>
      </c>
      <c r="J17" s="7" t="s">
        <v>12</v>
      </c>
      <c r="K17" s="5" t="s">
        <v>11</v>
      </c>
      <c r="L17" s="4">
        <v>66000</v>
      </c>
    </row>
    <row r="18" spans="2:12" ht="15.75" x14ac:dyDescent="0.25">
      <c r="B18" s="11" t="s">
        <v>32</v>
      </c>
      <c r="C18" s="11">
        <v>240</v>
      </c>
      <c r="D18" s="11">
        <v>9</v>
      </c>
      <c r="E18" s="12">
        <v>1000</v>
      </c>
      <c r="F18" s="12">
        <v>1000</v>
      </c>
      <c r="G18" s="11">
        <v>24</v>
      </c>
      <c r="H18" s="11">
        <v>0</v>
      </c>
      <c r="I18" s="13" t="s">
        <v>12</v>
      </c>
      <c r="J18" s="7" t="s">
        <v>12</v>
      </c>
      <c r="K18" s="5" t="s">
        <v>11</v>
      </c>
      <c r="L18" s="4">
        <v>7000</v>
      </c>
    </row>
    <row r="19" spans="2:12" ht="15.75" x14ac:dyDescent="0.25">
      <c r="B19" s="3" t="s">
        <v>33</v>
      </c>
      <c r="C19" s="3">
        <v>98</v>
      </c>
      <c r="D19" s="3">
        <v>15</v>
      </c>
      <c r="E19" s="4">
        <v>9475</v>
      </c>
      <c r="F19" s="4">
        <v>19097</v>
      </c>
      <c r="G19" s="3">
        <v>29</v>
      </c>
      <c r="H19" s="3">
        <v>43</v>
      </c>
      <c r="I19" s="5" t="s">
        <v>11</v>
      </c>
      <c r="J19" s="7" t="s">
        <v>12</v>
      </c>
      <c r="K19" s="5" t="s">
        <v>11</v>
      </c>
      <c r="L19" s="4">
        <v>55000</v>
      </c>
    </row>
    <row r="20" spans="2:12" ht="15.75" x14ac:dyDescent="0.25">
      <c r="B20" s="3" t="s">
        <v>34</v>
      </c>
      <c r="C20" s="3">
        <v>70</v>
      </c>
      <c r="D20" s="3">
        <v>14</v>
      </c>
      <c r="E20" s="4">
        <v>11250</v>
      </c>
      <c r="F20" s="4">
        <v>26300</v>
      </c>
      <c r="G20" s="3">
        <v>23</v>
      </c>
      <c r="H20" s="3">
        <v>2.5</v>
      </c>
      <c r="I20" s="5" t="s">
        <v>12</v>
      </c>
      <c r="J20" s="7" t="s">
        <v>12</v>
      </c>
      <c r="K20" s="5" t="s">
        <v>12</v>
      </c>
      <c r="L20" s="4">
        <v>7500</v>
      </c>
    </row>
    <row r="21" spans="2:12" ht="15.75" x14ac:dyDescent="0.25">
      <c r="B21" s="3" t="s">
        <v>36</v>
      </c>
      <c r="C21" s="3">
        <v>44</v>
      </c>
      <c r="D21" s="3">
        <v>17</v>
      </c>
      <c r="E21" s="4">
        <v>3300</v>
      </c>
      <c r="F21" s="4">
        <v>3600</v>
      </c>
      <c r="G21" s="3">
        <v>28</v>
      </c>
      <c r="H21" s="3">
        <v>3.5</v>
      </c>
      <c r="I21" s="5" t="s">
        <v>11</v>
      </c>
      <c r="J21" s="7" t="s">
        <v>12</v>
      </c>
      <c r="K21" s="5" t="s">
        <v>11</v>
      </c>
      <c r="L21" s="4">
        <v>13100</v>
      </c>
    </row>
    <row r="22" spans="2:12" x14ac:dyDescent="0.25">
      <c r="J22" s="10"/>
    </row>
    <row r="23" spans="2:12" x14ac:dyDescent="0.25">
      <c r="J23" s="10"/>
      <c r="L23" s="17">
        <f>AVERAGE(L5:L21)</f>
        <v>33623.529411764706</v>
      </c>
    </row>
    <row r="24" spans="2:12" x14ac:dyDescent="0.25">
      <c r="J24" s="10"/>
    </row>
    <row r="25" spans="2:12" x14ac:dyDescent="0.25">
      <c r="J25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13"/>
  <sheetViews>
    <sheetView topLeftCell="B1" workbookViewId="0">
      <selection activeCell="O11" sqref="O11"/>
    </sheetView>
  </sheetViews>
  <sheetFormatPr defaultRowHeight="15" x14ac:dyDescent="0.25"/>
  <cols>
    <col min="2" max="2" width="46.42578125" customWidth="1"/>
  </cols>
  <sheetData>
    <row r="3" spans="2:12" ht="63" x14ac:dyDescent="0.25">
      <c r="B3" s="1" t="s">
        <v>0</v>
      </c>
      <c r="C3" s="2" t="s">
        <v>1</v>
      </c>
      <c r="D3" s="2" t="s">
        <v>2</v>
      </c>
      <c r="E3" s="2" t="s">
        <v>3</v>
      </c>
      <c r="F3" s="2" t="s">
        <v>37</v>
      </c>
      <c r="G3" s="2" t="s">
        <v>4</v>
      </c>
      <c r="H3" s="2" t="s">
        <v>5</v>
      </c>
      <c r="I3" s="2" t="s">
        <v>6</v>
      </c>
      <c r="J3" s="16" t="s">
        <v>7</v>
      </c>
      <c r="K3" s="2" t="s">
        <v>8</v>
      </c>
      <c r="L3" s="2" t="s">
        <v>9</v>
      </c>
    </row>
    <row r="4" spans="2:12" ht="15.75" x14ac:dyDescent="0.25">
      <c r="B4" s="3" t="s">
        <v>16</v>
      </c>
      <c r="C4" s="3">
        <v>126</v>
      </c>
      <c r="D4" s="3">
        <v>4</v>
      </c>
      <c r="E4" s="4">
        <v>33060</v>
      </c>
      <c r="F4" s="4">
        <v>33060</v>
      </c>
      <c r="G4" s="3">
        <v>28</v>
      </c>
      <c r="H4" s="3">
        <v>60</v>
      </c>
      <c r="I4" s="5" t="s">
        <v>11</v>
      </c>
      <c r="J4" s="7" t="s">
        <v>11</v>
      </c>
      <c r="K4" s="5" t="s">
        <v>12</v>
      </c>
      <c r="L4" s="4">
        <v>87000</v>
      </c>
    </row>
    <row r="5" spans="2:12" ht="15.75" x14ac:dyDescent="0.25">
      <c r="B5" s="3" t="s">
        <v>19</v>
      </c>
      <c r="C5" s="3">
        <v>147</v>
      </c>
      <c r="D5" s="3">
        <v>6</v>
      </c>
      <c r="E5" s="4">
        <v>6146</v>
      </c>
      <c r="F5" s="4">
        <v>7170</v>
      </c>
      <c r="G5" s="3">
        <v>29</v>
      </c>
      <c r="H5" s="3">
        <v>51</v>
      </c>
      <c r="I5" s="5" t="s">
        <v>11</v>
      </c>
      <c r="J5" s="7" t="s">
        <v>11</v>
      </c>
      <c r="K5" s="5" t="s">
        <v>11</v>
      </c>
      <c r="L5" s="4">
        <v>43300</v>
      </c>
    </row>
    <row r="6" spans="2:12" ht="15.75" x14ac:dyDescent="0.25">
      <c r="B6" s="3" t="s">
        <v>21</v>
      </c>
      <c r="C6" s="3">
        <v>42</v>
      </c>
      <c r="D6" s="3">
        <v>2</v>
      </c>
      <c r="E6" s="4">
        <v>20300</v>
      </c>
      <c r="F6" s="4">
        <v>20300</v>
      </c>
      <c r="G6" s="3">
        <v>30</v>
      </c>
      <c r="H6" s="3">
        <v>80</v>
      </c>
      <c r="I6" s="5" t="s">
        <v>11</v>
      </c>
      <c r="J6" s="7" t="s">
        <v>11</v>
      </c>
      <c r="K6" s="5" t="s">
        <v>11</v>
      </c>
      <c r="L6" s="4">
        <v>46600</v>
      </c>
    </row>
    <row r="7" spans="2:12" ht="15.75" x14ac:dyDescent="0.25">
      <c r="B7" s="3" t="s">
        <v>27</v>
      </c>
      <c r="C7" s="3">
        <v>350</v>
      </c>
      <c r="D7" s="3">
        <v>13</v>
      </c>
      <c r="E7" s="4">
        <v>16200</v>
      </c>
      <c r="F7" s="4">
        <v>22500</v>
      </c>
      <c r="G7" s="3">
        <v>30</v>
      </c>
      <c r="H7" s="3">
        <v>30</v>
      </c>
      <c r="I7" s="5" t="s">
        <v>11</v>
      </c>
      <c r="J7" s="7" t="s">
        <v>11</v>
      </c>
      <c r="K7" s="5" t="s">
        <v>11</v>
      </c>
      <c r="L7" s="4">
        <v>52500</v>
      </c>
    </row>
    <row r="8" spans="2:12" ht="15.75" x14ac:dyDescent="0.25">
      <c r="B8" s="3" t="s">
        <v>28</v>
      </c>
      <c r="C8" s="3">
        <v>300</v>
      </c>
      <c r="D8" s="3">
        <v>10</v>
      </c>
      <c r="E8" s="4">
        <v>18200</v>
      </c>
      <c r="F8" s="4">
        <v>18200</v>
      </c>
      <c r="G8" s="3">
        <v>29</v>
      </c>
      <c r="H8" s="3">
        <v>90</v>
      </c>
      <c r="I8" s="5" t="s">
        <v>12</v>
      </c>
      <c r="J8" s="7" t="s">
        <v>11</v>
      </c>
      <c r="K8" s="5" t="s">
        <v>11</v>
      </c>
      <c r="L8" s="4">
        <v>25000</v>
      </c>
    </row>
    <row r="9" spans="2:12" ht="15.75" x14ac:dyDescent="0.25">
      <c r="B9" s="3" t="s">
        <v>30</v>
      </c>
      <c r="C9" s="3">
        <v>30</v>
      </c>
      <c r="D9" s="3">
        <v>15</v>
      </c>
      <c r="E9" s="4">
        <v>13106</v>
      </c>
      <c r="F9" s="4">
        <v>21625</v>
      </c>
      <c r="G9" s="3">
        <v>37</v>
      </c>
      <c r="H9" s="3">
        <v>35</v>
      </c>
      <c r="I9" s="5" t="s">
        <v>12</v>
      </c>
      <c r="J9" s="7" t="s">
        <v>11</v>
      </c>
      <c r="K9" s="5" t="s">
        <v>11</v>
      </c>
      <c r="L9" s="4">
        <v>41400</v>
      </c>
    </row>
    <row r="10" spans="2:12" ht="15.75" x14ac:dyDescent="0.25">
      <c r="B10" s="3" t="s">
        <v>31</v>
      </c>
      <c r="C10" s="3">
        <v>30</v>
      </c>
      <c r="D10" s="3">
        <v>7</v>
      </c>
      <c r="E10" s="4">
        <v>13880</v>
      </c>
      <c r="F10" s="4">
        <v>17765</v>
      </c>
      <c r="G10" s="3">
        <v>32</v>
      </c>
      <c r="H10" s="3">
        <v>30</v>
      </c>
      <c r="I10" s="5" t="s">
        <v>12</v>
      </c>
      <c r="J10" s="7" t="s">
        <v>11</v>
      </c>
      <c r="K10" s="5" t="s">
        <v>11</v>
      </c>
      <c r="L10" s="4">
        <v>48900</v>
      </c>
    </row>
    <row r="11" spans="2:12" ht="15.75" x14ac:dyDescent="0.25">
      <c r="B11" s="3" t="s">
        <v>35</v>
      </c>
      <c r="C11" s="3">
        <v>30</v>
      </c>
      <c r="D11" s="3">
        <v>5</v>
      </c>
      <c r="E11" s="4">
        <v>2260</v>
      </c>
      <c r="F11" s="4">
        <v>2260</v>
      </c>
      <c r="G11" s="3">
        <v>32</v>
      </c>
      <c r="H11" s="3">
        <v>15</v>
      </c>
      <c r="I11" s="5" t="s">
        <v>12</v>
      </c>
      <c r="J11" s="7" t="s">
        <v>11</v>
      </c>
      <c r="K11" s="5" t="s">
        <v>11</v>
      </c>
      <c r="L11" s="4">
        <v>16000</v>
      </c>
    </row>
    <row r="13" spans="2:12" x14ac:dyDescent="0.25">
      <c r="L13" s="17">
        <f>AVERAGE(L4:L11)</f>
        <v>45087.5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64"/>
  <sheetViews>
    <sheetView tabSelected="1" topLeftCell="A46" workbookViewId="0">
      <selection activeCell="Q59" sqref="Q59"/>
    </sheetView>
  </sheetViews>
  <sheetFormatPr defaultRowHeight="15" x14ac:dyDescent="0.25"/>
  <sheetData>
    <row r="3" spans="2:12" ht="63" x14ac:dyDescent="0.25">
      <c r="B3" s="1" t="s">
        <v>0</v>
      </c>
      <c r="C3" s="2" t="s">
        <v>1</v>
      </c>
      <c r="D3" s="2" t="s">
        <v>2</v>
      </c>
      <c r="E3" s="2" t="s">
        <v>3</v>
      </c>
      <c r="F3" s="2" t="s">
        <v>37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2:12" ht="15.75" x14ac:dyDescent="0.25">
      <c r="B4" s="3" t="s">
        <v>10</v>
      </c>
      <c r="C4" s="3">
        <v>200</v>
      </c>
      <c r="D4" s="3">
        <v>5</v>
      </c>
      <c r="E4" s="4">
        <v>24420</v>
      </c>
      <c r="F4" s="4">
        <v>29600</v>
      </c>
      <c r="G4" s="3">
        <v>28</v>
      </c>
      <c r="H4" s="3">
        <v>47</v>
      </c>
      <c r="I4" s="5" t="s">
        <v>11</v>
      </c>
      <c r="J4" s="5" t="s">
        <v>12</v>
      </c>
      <c r="K4" s="5" t="s">
        <v>11</v>
      </c>
      <c r="L4" s="4">
        <v>71400</v>
      </c>
    </row>
    <row r="5" spans="2:12" ht="15.75" x14ac:dyDescent="0.25">
      <c r="B5" s="3" t="s">
        <v>13</v>
      </c>
      <c r="C5" s="3">
        <v>228</v>
      </c>
      <c r="D5" s="3">
        <v>4</v>
      </c>
      <c r="E5" s="4">
        <v>19993</v>
      </c>
      <c r="F5" s="4">
        <v>32582</v>
      </c>
      <c r="G5" s="3">
        <v>29</v>
      </c>
      <c r="H5" s="3">
        <v>28</v>
      </c>
      <c r="I5" s="5" t="s">
        <v>11</v>
      </c>
      <c r="J5" s="5" t="s">
        <v>12</v>
      </c>
      <c r="K5" s="5" t="s">
        <v>11</v>
      </c>
      <c r="L5" s="4">
        <v>65200</v>
      </c>
    </row>
    <row r="6" spans="2:12" ht="15.75" x14ac:dyDescent="0.25">
      <c r="B6" s="11" t="s">
        <v>14</v>
      </c>
      <c r="C6" s="11">
        <v>392</v>
      </c>
      <c r="D6" s="11">
        <v>5</v>
      </c>
      <c r="E6" s="12">
        <v>4300</v>
      </c>
      <c r="F6" s="12">
        <v>4300</v>
      </c>
      <c r="G6" s="11">
        <v>22</v>
      </c>
      <c r="H6" s="11">
        <v>0</v>
      </c>
      <c r="I6" s="13" t="s">
        <v>12</v>
      </c>
      <c r="J6" s="13" t="s">
        <v>12</v>
      </c>
      <c r="K6" s="13" t="s">
        <v>12</v>
      </c>
      <c r="L6" s="12">
        <v>7100</v>
      </c>
    </row>
    <row r="7" spans="2:12" ht="15.75" x14ac:dyDescent="0.25">
      <c r="B7" s="3" t="s">
        <v>15</v>
      </c>
      <c r="C7" s="3">
        <v>90</v>
      </c>
      <c r="D7" s="3">
        <v>5</v>
      </c>
      <c r="E7" s="4">
        <v>11140</v>
      </c>
      <c r="F7" s="4">
        <v>11140</v>
      </c>
      <c r="G7" s="3">
        <v>29</v>
      </c>
      <c r="H7" s="3">
        <v>10</v>
      </c>
      <c r="I7" s="5" t="s">
        <v>11</v>
      </c>
      <c r="J7" s="5" t="s">
        <v>12</v>
      </c>
      <c r="K7" s="5" t="s">
        <v>12</v>
      </c>
      <c r="L7" s="4">
        <v>31000</v>
      </c>
    </row>
    <row r="8" spans="2:12" ht="15.75" x14ac:dyDescent="0.25">
      <c r="B8" s="3" t="s">
        <v>16</v>
      </c>
      <c r="C8" s="3">
        <v>126</v>
      </c>
      <c r="D8" s="3">
        <v>4</v>
      </c>
      <c r="E8" s="4">
        <v>33060</v>
      </c>
      <c r="F8" s="4">
        <v>33060</v>
      </c>
      <c r="G8" s="3">
        <v>28</v>
      </c>
      <c r="H8" s="3">
        <v>60</v>
      </c>
      <c r="I8" s="5" t="s">
        <v>11</v>
      </c>
      <c r="J8" s="5" t="s">
        <v>11</v>
      </c>
      <c r="K8" s="5" t="s">
        <v>12</v>
      </c>
      <c r="L8" s="4">
        <v>87000</v>
      </c>
    </row>
    <row r="9" spans="2:12" ht="15.75" x14ac:dyDescent="0.25">
      <c r="B9" s="3" t="s">
        <v>17</v>
      </c>
      <c r="C9" s="3">
        <v>389</v>
      </c>
      <c r="D9" s="3">
        <v>5</v>
      </c>
      <c r="E9" s="4">
        <v>7562</v>
      </c>
      <c r="F9" s="4">
        <v>9000</v>
      </c>
      <c r="G9" s="3">
        <v>25</v>
      </c>
      <c r="H9" s="3">
        <v>50</v>
      </c>
      <c r="I9" s="5" t="s">
        <v>11</v>
      </c>
      <c r="J9" s="5" t="s">
        <v>12</v>
      </c>
      <c r="K9" s="5" t="s">
        <v>11</v>
      </c>
      <c r="L9" s="4">
        <v>22800</v>
      </c>
    </row>
    <row r="10" spans="2:12" ht="15.75" x14ac:dyDescent="0.25">
      <c r="B10" s="11" t="s">
        <v>18</v>
      </c>
      <c r="C10" s="11">
        <v>380</v>
      </c>
      <c r="D10" s="11">
        <v>5</v>
      </c>
      <c r="E10" s="12">
        <v>3935</v>
      </c>
      <c r="F10" s="12">
        <v>16000</v>
      </c>
      <c r="G10" s="11">
        <v>23</v>
      </c>
      <c r="H10" s="11">
        <v>1</v>
      </c>
      <c r="I10" s="13" t="s">
        <v>11</v>
      </c>
      <c r="J10" s="13" t="s">
        <v>12</v>
      </c>
      <c r="K10" s="13" t="s">
        <v>12</v>
      </c>
      <c r="L10" s="12">
        <v>7500</v>
      </c>
    </row>
    <row r="11" spans="2:12" ht="15.75" x14ac:dyDescent="0.25">
      <c r="B11" s="3" t="s">
        <v>19</v>
      </c>
      <c r="C11" s="3">
        <v>147</v>
      </c>
      <c r="D11" s="3">
        <v>6</v>
      </c>
      <c r="E11" s="4">
        <v>6146</v>
      </c>
      <c r="F11" s="4">
        <v>7170</v>
      </c>
      <c r="G11" s="3">
        <v>29</v>
      </c>
      <c r="H11" s="3">
        <v>51</v>
      </c>
      <c r="I11" s="5" t="s">
        <v>11</v>
      </c>
      <c r="J11" s="5" t="s">
        <v>11</v>
      </c>
      <c r="K11" s="5" t="s">
        <v>11</v>
      </c>
      <c r="L11" s="4">
        <v>43300</v>
      </c>
    </row>
    <row r="12" spans="2:12" ht="15.75" x14ac:dyDescent="0.25">
      <c r="B12" s="11" t="s">
        <v>20</v>
      </c>
      <c r="C12" s="11">
        <v>463</v>
      </c>
      <c r="D12" s="11">
        <v>8</v>
      </c>
      <c r="E12" s="12">
        <v>2880</v>
      </c>
      <c r="F12" s="12">
        <v>16000</v>
      </c>
      <c r="G12" s="11">
        <v>23</v>
      </c>
      <c r="H12" s="11">
        <v>0</v>
      </c>
      <c r="I12" s="13" t="s">
        <v>12</v>
      </c>
      <c r="J12" s="13" t="s">
        <v>12</v>
      </c>
      <c r="K12" s="13" t="s">
        <v>12</v>
      </c>
      <c r="L12" s="12">
        <v>7400</v>
      </c>
    </row>
    <row r="13" spans="2:12" ht="15.75" x14ac:dyDescent="0.25">
      <c r="B13" s="3" t="s">
        <v>21</v>
      </c>
      <c r="C13" s="3">
        <v>42</v>
      </c>
      <c r="D13" s="3">
        <v>2</v>
      </c>
      <c r="E13" s="4">
        <v>20300</v>
      </c>
      <c r="F13" s="4">
        <v>20300</v>
      </c>
      <c r="G13" s="3">
        <v>30</v>
      </c>
      <c r="H13" s="3">
        <v>80</v>
      </c>
      <c r="I13" s="5" t="s">
        <v>11</v>
      </c>
      <c r="J13" s="5" t="s">
        <v>11</v>
      </c>
      <c r="K13" s="5" t="s">
        <v>11</v>
      </c>
      <c r="L13" s="4">
        <v>46600</v>
      </c>
    </row>
    <row r="14" spans="2:12" ht="15.75" x14ac:dyDescent="0.25">
      <c r="B14" s="3" t="s">
        <v>22</v>
      </c>
      <c r="C14" s="3">
        <v>50</v>
      </c>
      <c r="D14" s="3">
        <v>5</v>
      </c>
      <c r="E14" s="4">
        <v>8500</v>
      </c>
      <c r="F14" s="4">
        <v>8500</v>
      </c>
      <c r="G14" s="3">
        <v>32</v>
      </c>
      <c r="H14" s="3">
        <v>20</v>
      </c>
      <c r="I14" s="5" t="s">
        <v>11</v>
      </c>
      <c r="J14" s="5" t="s">
        <v>12</v>
      </c>
      <c r="K14" s="5" t="s">
        <v>11</v>
      </c>
      <c r="L14" s="4">
        <v>49300</v>
      </c>
    </row>
    <row r="15" spans="2:12" ht="15.75" x14ac:dyDescent="0.25">
      <c r="B15" s="3" t="s">
        <v>23</v>
      </c>
      <c r="C15" s="3">
        <v>138</v>
      </c>
      <c r="D15" s="3">
        <v>17</v>
      </c>
      <c r="E15" s="4">
        <v>16000</v>
      </c>
      <c r="F15" s="4">
        <v>22800</v>
      </c>
      <c r="G15" s="3">
        <v>32</v>
      </c>
      <c r="H15" s="3">
        <v>26</v>
      </c>
      <c r="I15" s="5" t="s">
        <v>12</v>
      </c>
      <c r="J15" s="5" t="s">
        <v>12</v>
      </c>
      <c r="K15" s="5" t="s">
        <v>11</v>
      </c>
      <c r="L15" s="4">
        <v>49600</v>
      </c>
    </row>
    <row r="16" spans="2:12" ht="15.75" x14ac:dyDescent="0.25">
      <c r="B16" s="3" t="s">
        <v>24</v>
      </c>
      <c r="C16" s="3">
        <v>60</v>
      </c>
      <c r="D16" s="3">
        <v>2</v>
      </c>
      <c r="E16" s="4">
        <v>11513</v>
      </c>
      <c r="F16" s="4">
        <v>11513</v>
      </c>
      <c r="G16" s="3">
        <v>26</v>
      </c>
      <c r="H16" s="3">
        <v>37</v>
      </c>
      <c r="I16" s="5" t="s">
        <v>11</v>
      </c>
      <c r="J16" s="5" t="s">
        <v>12</v>
      </c>
      <c r="K16" s="5" t="s">
        <v>11</v>
      </c>
      <c r="L16" s="4">
        <v>34000</v>
      </c>
    </row>
    <row r="17" spans="2:13" ht="15.75" x14ac:dyDescent="0.25">
      <c r="B17" s="6" t="s">
        <v>25</v>
      </c>
      <c r="C17" s="6">
        <v>12</v>
      </c>
      <c r="D17" s="6">
        <v>8</v>
      </c>
      <c r="E17" s="8">
        <v>17172</v>
      </c>
      <c r="F17" s="8">
        <v>19778</v>
      </c>
      <c r="G17" s="6">
        <v>34</v>
      </c>
      <c r="H17" s="6">
        <v>27</v>
      </c>
      <c r="I17" s="7" t="s">
        <v>12</v>
      </c>
      <c r="J17" s="7" t="s">
        <v>12</v>
      </c>
      <c r="K17" s="7" t="s">
        <v>11</v>
      </c>
      <c r="L17" s="8">
        <v>60100</v>
      </c>
    </row>
    <row r="18" spans="2:13" ht="15.75" x14ac:dyDescent="0.25">
      <c r="B18" s="3" t="s">
        <v>26</v>
      </c>
      <c r="C18" s="3">
        <v>200</v>
      </c>
      <c r="D18" s="3">
        <v>7</v>
      </c>
      <c r="E18" s="4">
        <v>17355</v>
      </c>
      <c r="F18" s="4">
        <v>17355</v>
      </c>
      <c r="G18" s="3">
        <v>25</v>
      </c>
      <c r="H18" s="3">
        <v>6</v>
      </c>
      <c r="I18" s="5" t="s">
        <v>11</v>
      </c>
      <c r="J18" s="5" t="s">
        <v>12</v>
      </c>
      <c r="K18" s="5" t="s">
        <v>11</v>
      </c>
      <c r="L18" s="4">
        <v>17600</v>
      </c>
    </row>
    <row r="19" spans="2:13" ht="15.75" x14ac:dyDescent="0.25">
      <c r="B19" s="3" t="s">
        <v>27</v>
      </c>
      <c r="C19" s="3">
        <v>350</v>
      </c>
      <c r="D19" s="3">
        <v>13</v>
      </c>
      <c r="E19" s="4">
        <v>16200</v>
      </c>
      <c r="F19" s="4">
        <v>22500</v>
      </c>
      <c r="G19" s="3">
        <v>30</v>
      </c>
      <c r="H19" s="3">
        <v>30</v>
      </c>
      <c r="I19" s="5" t="s">
        <v>11</v>
      </c>
      <c r="J19" s="5" t="s">
        <v>11</v>
      </c>
      <c r="K19" s="5" t="s">
        <v>11</v>
      </c>
      <c r="L19" s="4">
        <v>52500</v>
      </c>
    </row>
    <row r="20" spans="2:13" ht="15.75" x14ac:dyDescent="0.25">
      <c r="B20" s="3" t="s">
        <v>28</v>
      </c>
      <c r="C20" s="3">
        <v>300</v>
      </c>
      <c r="D20" s="3">
        <v>10</v>
      </c>
      <c r="E20" s="4">
        <v>18200</v>
      </c>
      <c r="F20" s="4">
        <v>18200</v>
      </c>
      <c r="G20" s="3">
        <v>29</v>
      </c>
      <c r="H20" s="3">
        <v>90</v>
      </c>
      <c r="I20" s="5" t="s">
        <v>12</v>
      </c>
      <c r="J20" s="5" t="s">
        <v>11</v>
      </c>
      <c r="K20" s="5" t="s">
        <v>11</v>
      </c>
      <c r="L20" s="4">
        <v>25000</v>
      </c>
    </row>
    <row r="21" spans="2:13" ht="15.75" x14ac:dyDescent="0.25">
      <c r="B21" s="3" t="s">
        <v>29</v>
      </c>
      <c r="C21" s="3">
        <v>20</v>
      </c>
      <c r="D21" s="3">
        <v>19</v>
      </c>
      <c r="E21" s="4">
        <v>16426</v>
      </c>
      <c r="F21" s="4">
        <v>23100</v>
      </c>
      <c r="G21" s="3">
        <v>30</v>
      </c>
      <c r="H21" s="3">
        <v>10</v>
      </c>
      <c r="I21" s="5" t="s">
        <v>12</v>
      </c>
      <c r="J21" s="5" t="s">
        <v>12</v>
      </c>
      <c r="K21" s="5" t="s">
        <v>11</v>
      </c>
      <c r="L21" s="4">
        <v>66000</v>
      </c>
    </row>
    <row r="22" spans="2:13" ht="15.75" x14ac:dyDescent="0.25">
      <c r="B22" s="3" t="s">
        <v>30</v>
      </c>
      <c r="C22" s="3">
        <v>30</v>
      </c>
      <c r="D22" s="3">
        <v>15</v>
      </c>
      <c r="E22" s="4">
        <v>13106</v>
      </c>
      <c r="F22" s="4">
        <v>21625</v>
      </c>
      <c r="G22" s="3">
        <v>37</v>
      </c>
      <c r="H22" s="3">
        <v>35</v>
      </c>
      <c r="I22" s="5" t="s">
        <v>12</v>
      </c>
      <c r="J22" s="5" t="s">
        <v>11</v>
      </c>
      <c r="K22" s="5" t="s">
        <v>11</v>
      </c>
      <c r="L22" s="4">
        <v>41400</v>
      </c>
    </row>
    <row r="23" spans="2:13" ht="15.75" x14ac:dyDescent="0.25">
      <c r="B23" s="3" t="s">
        <v>31</v>
      </c>
      <c r="C23" s="3">
        <v>30</v>
      </c>
      <c r="D23" s="3">
        <v>7</v>
      </c>
      <c r="E23" s="4">
        <v>13880</v>
      </c>
      <c r="F23" s="4">
        <v>17765</v>
      </c>
      <c r="G23" s="3">
        <v>32</v>
      </c>
      <c r="H23" s="3">
        <v>30</v>
      </c>
      <c r="I23" s="5" t="s">
        <v>12</v>
      </c>
      <c r="J23" s="5" t="s">
        <v>11</v>
      </c>
      <c r="K23" s="5" t="s">
        <v>11</v>
      </c>
      <c r="L23" s="4">
        <v>48900</v>
      </c>
    </row>
    <row r="24" spans="2:13" ht="15.75" x14ac:dyDescent="0.25">
      <c r="B24" s="11" t="s">
        <v>32</v>
      </c>
      <c r="C24" s="11">
        <v>240</v>
      </c>
      <c r="D24" s="11">
        <v>9</v>
      </c>
      <c r="E24" s="12">
        <v>1000</v>
      </c>
      <c r="F24" s="12">
        <v>1000</v>
      </c>
      <c r="G24" s="11">
        <v>24</v>
      </c>
      <c r="H24" s="11">
        <v>0</v>
      </c>
      <c r="I24" s="13" t="s">
        <v>12</v>
      </c>
      <c r="J24" s="5" t="s">
        <v>12</v>
      </c>
      <c r="K24" s="5" t="s">
        <v>11</v>
      </c>
      <c r="L24" s="4">
        <v>7000</v>
      </c>
    </row>
    <row r="25" spans="2:13" ht="15.75" x14ac:dyDescent="0.25">
      <c r="B25" s="3" t="s">
        <v>33</v>
      </c>
      <c r="C25" s="3">
        <v>98</v>
      </c>
      <c r="D25" s="3">
        <v>15</v>
      </c>
      <c r="E25" s="4">
        <v>9475</v>
      </c>
      <c r="F25" s="4">
        <v>19097</v>
      </c>
      <c r="G25" s="3">
        <v>29</v>
      </c>
      <c r="H25" s="3">
        <v>43</v>
      </c>
      <c r="I25" s="5" t="s">
        <v>11</v>
      </c>
      <c r="J25" s="5" t="s">
        <v>12</v>
      </c>
      <c r="K25" s="5" t="s">
        <v>11</v>
      </c>
      <c r="L25" s="4">
        <v>55000</v>
      </c>
    </row>
    <row r="26" spans="2:13" ht="15.75" x14ac:dyDescent="0.25">
      <c r="B26" s="3" t="s">
        <v>34</v>
      </c>
      <c r="C26" s="3">
        <v>70</v>
      </c>
      <c r="D26" s="3">
        <v>14</v>
      </c>
      <c r="E26" s="4">
        <v>11250</v>
      </c>
      <c r="F26" s="4">
        <v>26300</v>
      </c>
      <c r="G26" s="3">
        <v>23</v>
      </c>
      <c r="H26" s="3">
        <v>2.5</v>
      </c>
      <c r="I26" s="5" t="s">
        <v>12</v>
      </c>
      <c r="J26" s="5" t="s">
        <v>12</v>
      </c>
      <c r="K26" s="5" t="s">
        <v>12</v>
      </c>
      <c r="L26" s="4">
        <v>7500</v>
      </c>
    </row>
    <row r="27" spans="2:13" ht="15.75" x14ac:dyDescent="0.25">
      <c r="B27" s="3" t="s">
        <v>35</v>
      </c>
      <c r="C27" s="3">
        <v>30</v>
      </c>
      <c r="D27" s="3">
        <v>5</v>
      </c>
      <c r="E27" s="4">
        <v>2260</v>
      </c>
      <c r="F27" s="4">
        <v>2260</v>
      </c>
      <c r="G27" s="3">
        <v>32</v>
      </c>
      <c r="H27" s="3">
        <v>15</v>
      </c>
      <c r="I27" s="5" t="s">
        <v>12</v>
      </c>
      <c r="J27" s="5" t="s">
        <v>11</v>
      </c>
      <c r="K27" s="5" t="s">
        <v>11</v>
      </c>
      <c r="L27" s="4">
        <v>16000</v>
      </c>
    </row>
    <row r="28" spans="2:13" ht="15.75" x14ac:dyDescent="0.25">
      <c r="B28" s="3" t="s">
        <v>36</v>
      </c>
      <c r="C28" s="3">
        <v>44</v>
      </c>
      <c r="D28" s="3">
        <v>17</v>
      </c>
      <c r="E28" s="4">
        <v>3300</v>
      </c>
      <c r="F28" s="4">
        <v>3600</v>
      </c>
      <c r="G28" s="3">
        <v>28</v>
      </c>
      <c r="H28" s="3">
        <v>3.5</v>
      </c>
      <c r="I28" s="5" t="s">
        <v>11</v>
      </c>
      <c r="J28" s="5" t="s">
        <v>12</v>
      </c>
      <c r="K28" s="5" t="s">
        <v>11</v>
      </c>
      <c r="L28" s="4">
        <v>13100</v>
      </c>
    </row>
    <row r="30" spans="2:13" x14ac:dyDescent="0.25">
      <c r="L30" s="18">
        <f>SKEW(L4:L28)</f>
        <v>0.2229029829898114</v>
      </c>
      <c r="M30" t="s">
        <v>73</v>
      </c>
    </row>
    <row r="57" spans="4:5" ht="15.75" thickBot="1" x14ac:dyDescent="0.3"/>
    <row r="58" spans="4:5" x14ac:dyDescent="0.25">
      <c r="D58" s="21" t="s">
        <v>74</v>
      </c>
      <c r="E58" s="21" t="s">
        <v>76</v>
      </c>
    </row>
    <row r="59" spans="4:5" x14ac:dyDescent="0.25">
      <c r="D59" s="19">
        <v>7000</v>
      </c>
      <c r="E59" s="19">
        <v>1</v>
      </c>
    </row>
    <row r="60" spans="4:5" x14ac:dyDescent="0.25">
      <c r="D60" s="19">
        <v>23000</v>
      </c>
      <c r="E60" s="19">
        <v>8</v>
      </c>
    </row>
    <row r="61" spans="4:5" x14ac:dyDescent="0.25">
      <c r="D61" s="19">
        <v>39000</v>
      </c>
      <c r="E61" s="19">
        <v>3</v>
      </c>
    </row>
    <row r="62" spans="4:5" x14ac:dyDescent="0.25">
      <c r="D62" s="19">
        <v>55000</v>
      </c>
      <c r="E62" s="19">
        <v>8</v>
      </c>
    </row>
    <row r="63" spans="4:5" x14ac:dyDescent="0.25">
      <c r="D63" s="19">
        <v>71000</v>
      </c>
      <c r="E63" s="19">
        <v>3</v>
      </c>
    </row>
    <row r="64" spans="4:5" ht="15.75" thickBot="1" x14ac:dyDescent="0.3">
      <c r="D64" s="20" t="s">
        <v>75</v>
      </c>
      <c r="E64" s="20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Case</vt:lpstr>
      <vt:lpstr>question 1</vt:lpstr>
      <vt:lpstr>Mean slaries experience </vt:lpstr>
      <vt:lpstr>mean salaries without experienc</vt:lpstr>
      <vt:lpstr>requre no TOEF</vt:lpstr>
      <vt:lpstr>requre TOEF Test</vt:lpstr>
      <vt:lpstr>Skewness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2019-10-01T19:41:55Z</dcterms:modified>
</cp:coreProperties>
</file>