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8240" windowHeight="2385"/>
  </bookViews>
  <sheets>
    <sheet name="Investment in the USA" sheetId="1" r:id="rId1"/>
    <sheet name="Investment in Ireland" sheetId="3" r:id="rId2"/>
  </sheets>
  <calcPr calcId="144525"/>
</workbook>
</file>

<file path=xl/calcChain.xml><?xml version="1.0" encoding="utf-8"?>
<calcChain xmlns="http://schemas.openxmlformats.org/spreadsheetml/2006/main">
  <c r="G13" i="3" l="1"/>
  <c r="G3" i="3"/>
  <c r="G4" i="3"/>
  <c r="G5" i="3"/>
  <c r="G6" i="3"/>
  <c r="G7" i="3"/>
  <c r="G8" i="3"/>
  <c r="G9" i="3"/>
  <c r="G10" i="3"/>
  <c r="G11" i="3"/>
  <c r="G12" i="3"/>
  <c r="G2" i="3"/>
  <c r="F3" i="3"/>
  <c r="F4" i="3"/>
  <c r="F5" i="3"/>
  <c r="F6" i="3"/>
  <c r="F7" i="3"/>
  <c r="F8" i="3"/>
  <c r="F9" i="3"/>
  <c r="F10" i="3"/>
  <c r="F11" i="3"/>
  <c r="F12" i="3"/>
  <c r="F2" i="3"/>
  <c r="E2" i="3"/>
  <c r="J41" i="1"/>
  <c r="J32" i="1"/>
  <c r="J33" i="1"/>
  <c r="J34" i="1"/>
  <c r="J35" i="1"/>
  <c r="J36" i="1"/>
  <c r="J37" i="1"/>
  <c r="J38" i="1"/>
  <c r="J39" i="1"/>
  <c r="J40" i="1"/>
  <c r="J31" i="1"/>
  <c r="J30" i="1"/>
  <c r="I31" i="1"/>
  <c r="I32" i="1"/>
  <c r="I33" i="1"/>
  <c r="I34" i="1"/>
  <c r="I35" i="1"/>
  <c r="I36" i="1"/>
  <c r="I37" i="1"/>
  <c r="I38" i="1"/>
  <c r="I39" i="1"/>
  <c r="I40" i="1"/>
  <c r="I30" i="1"/>
  <c r="H31" i="1"/>
  <c r="H32" i="1"/>
  <c r="H33" i="1"/>
  <c r="H34" i="1"/>
  <c r="H35" i="1"/>
  <c r="H36" i="1"/>
  <c r="H37" i="1"/>
  <c r="H38" i="1"/>
  <c r="H39" i="1"/>
  <c r="H40" i="1"/>
  <c r="H30" i="1"/>
  <c r="G32" i="1"/>
  <c r="G33" i="1"/>
  <c r="G34" i="1"/>
  <c r="G35" i="1"/>
  <c r="G36" i="1"/>
  <c r="G37" i="1"/>
  <c r="G38" i="1"/>
  <c r="G39" i="1"/>
  <c r="G40" i="1"/>
  <c r="G31" i="1"/>
  <c r="G30" i="1"/>
  <c r="F32" i="1"/>
  <c r="F33" i="1"/>
  <c r="F34" i="1"/>
  <c r="F35" i="1"/>
  <c r="F36" i="1"/>
  <c r="F37" i="1"/>
  <c r="F38" i="1"/>
  <c r="F39" i="1"/>
  <c r="F40" i="1"/>
  <c r="F31" i="1"/>
</calcChain>
</file>

<file path=xl/sharedStrings.xml><?xml version="1.0" encoding="utf-8"?>
<sst xmlns="http://schemas.openxmlformats.org/spreadsheetml/2006/main" count="17" uniqueCount="15">
  <si>
    <t xml:space="preserve">Year </t>
  </si>
  <si>
    <t>Cost of Building</t>
  </si>
  <si>
    <t>Cost of Machinery</t>
  </si>
  <si>
    <t>Income</t>
  </si>
  <si>
    <t>Tax</t>
  </si>
  <si>
    <t>After tax income</t>
  </si>
  <si>
    <t>PVF@8%</t>
  </si>
  <si>
    <t>PV of Amount</t>
  </si>
  <si>
    <t>Net present value (NPV)</t>
  </si>
  <si>
    <t>PVF</t>
  </si>
  <si>
    <t>Year</t>
  </si>
  <si>
    <t>Cost  of Building</t>
  </si>
  <si>
    <t>Cost of Machine</t>
  </si>
  <si>
    <t xml:space="preserve">PV of Amount </t>
  </si>
  <si>
    <t>Net present Value (NPV)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</si>
</sst>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171" formatCode="0.000000"/>
    <numFmt numFmtId="177" formatCode="0.0000000"/>
  </numFmts>
  <fonts count="3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1"/>
    <xf numFmtId="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NumberFormat="1"/>
    <xf numFmtId="171" fontId="0" fillId="0" borderId="0" xfId="0" applyNumberFormat="1"/>
    <xf numFmtId="3" fontId="0" fillId="0" borderId="0" xfId="0" applyNumberFormat="1"/>
    <xf numFmtId="177" fontId="0" fillId="0" borderId="0" xfId="0" applyNumberFormat="1"/>
    <xf numFmtId="6" fontId="1" fillId="0" borderId="0" xfId="0" applyNumberFormat="1" applyFont="1"/>
  </cellXfs>
  <cellStyles count="2">
    <cellStyle name="Hyperlink" xfId="1" builtinId="8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numFmt numFmtId="10" formatCode="&quot;$&quot;#,##0_);[Red]\(&quot;$&quot;#,##0\)"/>
    </dxf>
    <dxf>
      <numFmt numFmtId="177" formatCode="0.000000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numFmt numFmtId="10" formatCode="&quot;$&quot;#,##0_);[Red]\(&quot;$&quot;#,##0\)"/>
    </dxf>
    <dxf>
      <numFmt numFmtId="171" formatCode="0.000000"/>
    </dxf>
    <dxf>
      <numFmt numFmtId="0" formatCode="General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29:J41" totalsRowShown="0" headerRowDxfId="4">
  <autoFilter ref="B29:J41"/>
  <tableColumns count="9">
    <tableColumn id="1" name="Year "/>
    <tableColumn id="2" name="Cost of Building"/>
    <tableColumn id="3" name="Cost of Machinery"/>
    <tableColumn id="4" name="Income" dataDxfId="10"/>
    <tableColumn id="5" name="Tax" dataDxfId="9"/>
    <tableColumn id="6" name="After tax income" dataDxfId="8"/>
    <tableColumn id="7" name="PVF" dataDxfId="7"/>
    <tableColumn id="8" name="PVF@8%" dataDxfId="6"/>
    <tableColumn id="9" name="PV of Amount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G14" totalsRowShown="0" headerRowDxfId="0">
  <autoFilter ref="B1:G14"/>
  <tableColumns count="6">
    <tableColumn id="1" name="Year"/>
    <tableColumn id="2" name="Cost  of Building"/>
    <tableColumn id="3" name="Cost of Machine"/>
    <tableColumn id="4" name="Income" dataDxfId="3"/>
    <tableColumn id="5" name="PVF@8%" dataDxfId="2"/>
    <tableColumn id="6" name="PV of Amount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PVF@8%2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mailto:PVF@8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9:J41"/>
  <sheetViews>
    <sheetView tabSelected="1" topLeftCell="A28" workbookViewId="0">
      <selection activeCell="D50" sqref="D50"/>
    </sheetView>
  </sheetViews>
  <sheetFormatPr defaultRowHeight="15" x14ac:dyDescent="0.25"/>
  <cols>
    <col min="3" max="3" width="18.28515625" customWidth="1"/>
    <col min="4" max="4" width="22" customWidth="1"/>
    <col min="5" max="5" width="16.28515625" customWidth="1"/>
    <col min="6" max="6" width="16.7109375" customWidth="1"/>
    <col min="7" max="9" width="19.42578125" customWidth="1"/>
    <col min="10" max="10" width="24.7109375" customWidth="1"/>
  </cols>
  <sheetData>
    <row r="29" spans="2:10" x14ac:dyDescent="0.25"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4" t="s">
        <v>9</v>
      </c>
      <c r="I29" s="2" t="s">
        <v>6</v>
      </c>
      <c r="J29" s="1" t="s">
        <v>7</v>
      </c>
    </row>
    <row r="30" spans="2:10" x14ac:dyDescent="0.25">
      <c r="B30">
        <v>0</v>
      </c>
      <c r="C30" s="3">
        <v>-2000000</v>
      </c>
      <c r="D30" s="3">
        <v>-800000</v>
      </c>
      <c r="G30" s="3">
        <f>C30+D30</f>
        <v>-2800000</v>
      </c>
      <c r="H30" s="5">
        <f>1/(1+8%)</f>
        <v>0.92592592592592582</v>
      </c>
      <c r="I30" s="6">
        <f>H30^B30</f>
        <v>1</v>
      </c>
      <c r="J30" s="3">
        <f>G30*I30</f>
        <v>-2800000</v>
      </c>
    </row>
    <row r="31" spans="2:10" x14ac:dyDescent="0.25">
      <c r="B31">
        <v>1</v>
      </c>
      <c r="E31" s="3">
        <v>750000</v>
      </c>
      <c r="F31" s="3">
        <f>E31*45%</f>
        <v>337500</v>
      </c>
      <c r="G31" s="3">
        <f>E31-F31</f>
        <v>412500</v>
      </c>
      <c r="H31" s="5">
        <f t="shared" ref="H31:H40" si="0">1/(1+8%)</f>
        <v>0.92592592592592582</v>
      </c>
      <c r="I31" s="6">
        <f t="shared" ref="I31:I40" si="1">H31^B31</f>
        <v>0.92592592592592582</v>
      </c>
      <c r="J31" s="3">
        <f>G31*I31</f>
        <v>381944.44444444438</v>
      </c>
    </row>
    <row r="32" spans="2:10" x14ac:dyDescent="0.25">
      <c r="B32">
        <v>2</v>
      </c>
      <c r="E32" s="3">
        <v>750000</v>
      </c>
      <c r="F32" s="3">
        <f t="shared" ref="F32:F40" si="2">E32*45%</f>
        <v>337500</v>
      </c>
      <c r="G32" s="3">
        <f t="shared" ref="G32:G40" si="3">E32-F32</f>
        <v>412500</v>
      </c>
      <c r="H32" s="5">
        <f t="shared" si="0"/>
        <v>0.92592592592592582</v>
      </c>
      <c r="I32" s="6">
        <f t="shared" si="1"/>
        <v>0.8573388203017831</v>
      </c>
      <c r="J32" s="3">
        <f t="shared" ref="J32:J40" si="4">G32*I32</f>
        <v>353652.26337448554</v>
      </c>
    </row>
    <row r="33" spans="2:10" x14ac:dyDescent="0.25">
      <c r="B33">
        <v>3</v>
      </c>
      <c r="E33" s="3">
        <v>750000</v>
      </c>
      <c r="F33" s="3">
        <f t="shared" si="2"/>
        <v>337500</v>
      </c>
      <c r="G33" s="3">
        <f t="shared" si="3"/>
        <v>412500</v>
      </c>
      <c r="H33" s="5">
        <f t="shared" si="0"/>
        <v>0.92592592592592582</v>
      </c>
      <c r="I33" s="6">
        <f t="shared" si="1"/>
        <v>0.79383224102016947</v>
      </c>
      <c r="J33" s="3">
        <f t="shared" si="4"/>
        <v>327455.79942081991</v>
      </c>
    </row>
    <row r="34" spans="2:10" x14ac:dyDescent="0.25">
      <c r="B34">
        <v>4</v>
      </c>
      <c r="E34" s="3">
        <v>750000</v>
      </c>
      <c r="F34" s="3">
        <f t="shared" si="2"/>
        <v>337500</v>
      </c>
      <c r="G34" s="3">
        <f t="shared" si="3"/>
        <v>412500</v>
      </c>
      <c r="H34" s="5">
        <f t="shared" si="0"/>
        <v>0.92592592592592582</v>
      </c>
      <c r="I34" s="6">
        <f t="shared" si="1"/>
        <v>0.73502985279645316</v>
      </c>
      <c r="J34" s="3">
        <f t="shared" si="4"/>
        <v>303199.81427853694</v>
      </c>
    </row>
    <row r="35" spans="2:10" x14ac:dyDescent="0.25">
      <c r="B35">
        <v>5</v>
      </c>
      <c r="E35" s="3">
        <v>750000</v>
      </c>
      <c r="F35" s="3">
        <f t="shared" si="2"/>
        <v>337500</v>
      </c>
      <c r="G35" s="3">
        <f t="shared" si="3"/>
        <v>412500</v>
      </c>
      <c r="H35" s="5">
        <f t="shared" si="0"/>
        <v>0.92592592592592582</v>
      </c>
      <c r="I35" s="6">
        <f t="shared" si="1"/>
        <v>0.68058319703375281</v>
      </c>
      <c r="J35" s="3">
        <f t="shared" si="4"/>
        <v>280740.56877642305</v>
      </c>
    </row>
    <row r="36" spans="2:10" x14ac:dyDescent="0.25">
      <c r="B36">
        <v>6</v>
      </c>
      <c r="E36" s="3">
        <v>750000</v>
      </c>
      <c r="F36" s="3">
        <f t="shared" si="2"/>
        <v>337500</v>
      </c>
      <c r="G36" s="3">
        <f t="shared" si="3"/>
        <v>412500</v>
      </c>
      <c r="H36" s="5">
        <f t="shared" si="0"/>
        <v>0.92592592592592582</v>
      </c>
      <c r="I36" s="6">
        <f t="shared" si="1"/>
        <v>0.63016962688310441</v>
      </c>
      <c r="J36" s="3">
        <f t="shared" si="4"/>
        <v>259944.97108928056</v>
      </c>
    </row>
    <row r="37" spans="2:10" x14ac:dyDescent="0.25">
      <c r="B37">
        <v>7</v>
      </c>
      <c r="E37" s="3">
        <v>750000</v>
      </c>
      <c r="F37" s="3">
        <f t="shared" si="2"/>
        <v>337500</v>
      </c>
      <c r="G37" s="3">
        <f t="shared" si="3"/>
        <v>412500</v>
      </c>
      <c r="H37" s="5">
        <f t="shared" si="0"/>
        <v>0.92592592592592582</v>
      </c>
      <c r="I37" s="6">
        <f t="shared" si="1"/>
        <v>0.58349039526213364</v>
      </c>
      <c r="J37" s="3">
        <f t="shared" si="4"/>
        <v>240689.78804563012</v>
      </c>
    </row>
    <row r="38" spans="2:10" x14ac:dyDescent="0.25">
      <c r="B38">
        <v>8</v>
      </c>
      <c r="E38" s="3">
        <v>750000</v>
      </c>
      <c r="F38" s="3">
        <f t="shared" si="2"/>
        <v>337500</v>
      </c>
      <c r="G38" s="3">
        <f t="shared" si="3"/>
        <v>412500</v>
      </c>
      <c r="H38" s="5">
        <f t="shared" si="0"/>
        <v>0.92592592592592582</v>
      </c>
      <c r="I38" s="6">
        <f t="shared" si="1"/>
        <v>0.54026888450197563</v>
      </c>
      <c r="J38" s="3">
        <f t="shared" si="4"/>
        <v>222860.91485706496</v>
      </c>
    </row>
    <row r="39" spans="2:10" x14ac:dyDescent="0.25">
      <c r="B39">
        <v>9</v>
      </c>
      <c r="E39" s="3">
        <v>750000</v>
      </c>
      <c r="F39" s="3">
        <f t="shared" si="2"/>
        <v>337500</v>
      </c>
      <c r="G39" s="3">
        <f t="shared" si="3"/>
        <v>412500</v>
      </c>
      <c r="H39" s="5">
        <f t="shared" si="0"/>
        <v>0.92592592592592582</v>
      </c>
      <c r="I39" s="6">
        <f t="shared" si="1"/>
        <v>0.50024896713145883</v>
      </c>
      <c r="J39" s="3">
        <f t="shared" si="4"/>
        <v>206352.69894172676</v>
      </c>
    </row>
    <row r="40" spans="2:10" x14ac:dyDescent="0.25">
      <c r="B40">
        <v>10</v>
      </c>
      <c r="E40" s="3">
        <v>750000</v>
      </c>
      <c r="F40" s="3">
        <f t="shared" si="2"/>
        <v>337500</v>
      </c>
      <c r="G40" s="3">
        <f t="shared" si="3"/>
        <v>412500</v>
      </c>
      <c r="H40" s="5">
        <f t="shared" si="0"/>
        <v>0.92592592592592582</v>
      </c>
      <c r="I40" s="6">
        <f t="shared" si="1"/>
        <v>0.46319348808468408</v>
      </c>
      <c r="J40" s="3">
        <f t="shared" si="4"/>
        <v>191067.3138349322</v>
      </c>
    </row>
    <row r="41" spans="2:10" x14ac:dyDescent="0.25">
      <c r="D41" t="s">
        <v>8</v>
      </c>
      <c r="J41" s="3">
        <f>SUM(J30:J40)</f>
        <v>-32091.422936655494</v>
      </c>
    </row>
  </sheetData>
  <hyperlinks>
    <hyperlink ref="I29" r:id="rId1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E24" sqref="E24"/>
    </sheetView>
  </sheetViews>
  <sheetFormatPr defaultRowHeight="15" x14ac:dyDescent="0.25"/>
  <cols>
    <col min="3" max="3" width="19" customWidth="1"/>
    <col min="4" max="4" width="21" customWidth="1"/>
    <col min="5" max="5" width="18.85546875" customWidth="1"/>
    <col min="6" max="6" width="17" customWidth="1"/>
    <col min="7" max="7" width="18.85546875" customWidth="1"/>
  </cols>
  <sheetData>
    <row r="1" spans="2:8" x14ac:dyDescent="0.25">
      <c r="B1" s="1" t="s">
        <v>10</v>
      </c>
      <c r="C1" s="1" t="s">
        <v>11</v>
      </c>
      <c r="D1" s="1" t="s">
        <v>12</v>
      </c>
      <c r="E1" s="1" t="s">
        <v>3</v>
      </c>
      <c r="F1" s="2" t="s">
        <v>6</v>
      </c>
      <c r="G1" s="1" t="s">
        <v>13</v>
      </c>
      <c r="H1" s="1"/>
    </row>
    <row r="2" spans="2:8" x14ac:dyDescent="0.25">
      <c r="B2">
        <v>0</v>
      </c>
      <c r="C2" s="3">
        <v>-2000000</v>
      </c>
      <c r="D2" s="3">
        <v>-800000</v>
      </c>
      <c r="E2" s="3">
        <f>C2+D2</f>
        <v>-2800000</v>
      </c>
      <c r="F2">
        <f>1/(1+8%)^B2</f>
        <v>1</v>
      </c>
      <c r="G2" s="3">
        <f>E2*F2</f>
        <v>-2800000</v>
      </c>
    </row>
    <row r="3" spans="2:8" x14ac:dyDescent="0.25">
      <c r="B3">
        <v>1</v>
      </c>
      <c r="E3" s="7">
        <v>750000</v>
      </c>
      <c r="F3" s="8">
        <f t="shared" ref="F3:F12" si="0">1/(1+8%)^B3</f>
        <v>0.92592592592592582</v>
      </c>
      <c r="G3" s="3">
        <f t="shared" ref="G3:G12" si="1">E3*F3</f>
        <v>694444.44444444438</v>
      </c>
    </row>
    <row r="4" spans="2:8" x14ac:dyDescent="0.25">
      <c r="B4">
        <v>2</v>
      </c>
      <c r="E4" s="7">
        <v>750000</v>
      </c>
      <c r="F4" s="8">
        <f t="shared" si="0"/>
        <v>0.85733882030178321</v>
      </c>
      <c r="G4" s="3">
        <f t="shared" si="1"/>
        <v>643004.11522633745</v>
      </c>
    </row>
    <row r="5" spans="2:8" x14ac:dyDescent="0.25">
      <c r="B5">
        <v>3</v>
      </c>
      <c r="E5" s="7">
        <v>750000</v>
      </c>
      <c r="F5" s="8">
        <f t="shared" si="0"/>
        <v>0.79383224102016958</v>
      </c>
      <c r="G5" s="3">
        <f t="shared" si="1"/>
        <v>595374.18076512718</v>
      </c>
    </row>
    <row r="6" spans="2:8" x14ac:dyDescent="0.25">
      <c r="B6">
        <v>4</v>
      </c>
      <c r="E6" s="7">
        <v>750000</v>
      </c>
      <c r="F6" s="8">
        <f t="shared" si="0"/>
        <v>0.73502985279645328</v>
      </c>
      <c r="G6" s="3">
        <f t="shared" si="1"/>
        <v>551272.3895973399</v>
      </c>
    </row>
    <row r="7" spans="2:8" x14ac:dyDescent="0.25">
      <c r="B7">
        <v>5</v>
      </c>
      <c r="E7" s="7">
        <v>750000</v>
      </c>
      <c r="F7" s="8">
        <f t="shared" si="0"/>
        <v>0.68058319703375303</v>
      </c>
      <c r="G7" s="3">
        <f t="shared" si="1"/>
        <v>510437.39777531475</v>
      </c>
    </row>
    <row r="8" spans="2:8" x14ac:dyDescent="0.25">
      <c r="B8">
        <v>6</v>
      </c>
      <c r="E8" s="7">
        <v>750000</v>
      </c>
      <c r="F8" s="8">
        <f t="shared" si="0"/>
        <v>0.63016962688310452</v>
      </c>
      <c r="G8" s="3">
        <f t="shared" si="1"/>
        <v>472627.22016232839</v>
      </c>
    </row>
    <row r="9" spans="2:8" x14ac:dyDescent="0.25">
      <c r="B9">
        <v>7</v>
      </c>
      <c r="E9" s="7">
        <v>750000</v>
      </c>
      <c r="F9" s="8">
        <f t="shared" si="0"/>
        <v>0.58349039526213387</v>
      </c>
      <c r="G9" s="3">
        <f t="shared" si="1"/>
        <v>437617.79644660041</v>
      </c>
    </row>
    <row r="10" spans="2:8" x14ac:dyDescent="0.25">
      <c r="B10">
        <v>8</v>
      </c>
      <c r="E10" s="7">
        <v>750000</v>
      </c>
      <c r="F10" s="8">
        <f t="shared" si="0"/>
        <v>0.54026888450197574</v>
      </c>
      <c r="G10" s="3">
        <f t="shared" si="1"/>
        <v>405201.6633764818</v>
      </c>
    </row>
    <row r="11" spans="2:8" x14ac:dyDescent="0.25">
      <c r="B11">
        <v>9</v>
      </c>
      <c r="E11" s="7">
        <v>750000</v>
      </c>
      <c r="F11" s="8">
        <f t="shared" si="0"/>
        <v>0.50024896713145905</v>
      </c>
      <c r="G11" s="3">
        <f t="shared" si="1"/>
        <v>375186.72534859431</v>
      </c>
    </row>
    <row r="12" spans="2:8" x14ac:dyDescent="0.25">
      <c r="B12">
        <v>10</v>
      </c>
      <c r="E12" s="7">
        <v>750000</v>
      </c>
      <c r="F12" s="8">
        <f t="shared" si="0"/>
        <v>0.46319348808468425</v>
      </c>
      <c r="G12" s="3">
        <f t="shared" si="1"/>
        <v>347395.11606351321</v>
      </c>
    </row>
    <row r="13" spans="2:8" x14ac:dyDescent="0.25">
      <c r="D13" t="s">
        <v>14</v>
      </c>
      <c r="G13" s="9">
        <f>SUM(G2:G12)</f>
        <v>2232561.0492060818</v>
      </c>
    </row>
  </sheetData>
  <hyperlinks>
    <hyperlink ref="F1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Investment in the USA</vt:lpstr>
      <vt:lpstr>Investment in Ireland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Users</cp:lastModifiedBy>
  <dcterms:created xsi:type="dcterms:W3CDTF">2019-04-11T16:06:38Z</dcterms:created>
  <dcterms:modified xsi:type="dcterms:W3CDTF">2019-04-11T17:16:10Z</dcterms:modified>
</cp:coreProperties>
</file>